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ensv051\高原町\00課別\02　課別＿総務課\02　財政\10メール\令和2年度\調査\20200917918〆正午　平成30年度財政状況資料集の修正確認について\"/>
    </mc:Choice>
  </mc:AlternateContent>
  <bookViews>
    <workbookView xWindow="-105" yWindow="-105" windowWidth="23250" windowHeight="12570" firstSheet="14"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s="1"/>
  <c r="BE43" i="10"/>
  <c r="AM43" i="10"/>
  <c r="U43" i="10"/>
  <c r="E43" i="10"/>
  <c r="C43" i="10" s="1"/>
  <c r="DG42" i="10"/>
  <c r="CQ42" i="10"/>
  <c r="CO42" i="10" s="1"/>
  <c r="BY42" i="10"/>
  <c r="BW42" i="10" s="1"/>
  <c r="BE42" i="10"/>
  <c r="AM42" i="10"/>
  <c r="U42" i="10"/>
  <c r="E42" i="10"/>
  <c r="C42" i="10"/>
  <c r="DG41" i="10"/>
  <c r="CQ41" i="10"/>
  <c r="CO41" i="10" s="1"/>
  <c r="BY41" i="10"/>
  <c r="BW41" i="10" s="1"/>
  <c r="BE41" i="10"/>
  <c r="AM41" i="10"/>
  <c r="U41" i="10"/>
  <c r="E41" i="10"/>
  <c r="C41" i="10" s="1"/>
  <c r="DG40" i="10"/>
  <c r="CQ40" i="10"/>
  <c r="CO40" i="10" s="1"/>
  <c r="BY40" i="10"/>
  <c r="BE40" i="10"/>
  <c r="AM40" i="10"/>
  <c r="U40" i="10"/>
  <c r="E40" i="10"/>
  <c r="C40" i="10"/>
  <c r="DG39" i="10"/>
  <c r="CQ39" i="10"/>
  <c r="CO39" i="10" s="1"/>
  <c r="BY39" i="10"/>
  <c r="BE39" i="10"/>
  <c r="AM39" i="10"/>
  <c r="U39" i="10"/>
  <c r="E39" i="10"/>
  <c r="C39" i="10" s="1"/>
  <c r="DG38" i="10"/>
  <c r="CQ38" i="10"/>
  <c r="CO38" i="10" s="1"/>
  <c r="BY38" i="10"/>
  <c r="BE38" i="10"/>
  <c r="AM38" i="10"/>
  <c r="U38" i="10"/>
  <c r="E38" i="10"/>
  <c r="C38" i="10"/>
  <c r="DG37" i="10"/>
  <c r="CQ37" i="10"/>
  <c r="CO37" i="10" s="1"/>
  <c r="BY37" i="10"/>
  <c r="BE37" i="10"/>
  <c r="AM37" i="10"/>
  <c r="W37" i="10"/>
  <c r="E37" i="10"/>
  <c r="C37" i="10" s="1"/>
  <c r="DG36" i="10"/>
  <c r="CQ36" i="10"/>
  <c r="CO36" i="10" s="1"/>
  <c r="BY36" i="10"/>
  <c r="BE36" i="10"/>
  <c r="AO36" i="10"/>
  <c r="W36" i="10"/>
  <c r="E36" i="10"/>
  <c r="C36" i="10" s="1"/>
  <c r="DG35" i="10"/>
  <c r="CQ35" i="10"/>
  <c r="CO35" i="10" s="1"/>
  <c r="BY35" i="10"/>
  <c r="BE35" i="10"/>
  <c r="AO35" i="10"/>
  <c r="W35" i="10"/>
  <c r="E35" i="10"/>
  <c r="C35" i="10" s="1"/>
  <c r="DG34" i="10"/>
  <c r="CQ34" i="10"/>
  <c r="CO34" i="10" s="1"/>
  <c r="BY34" i="10"/>
  <c r="BG34" i="10"/>
  <c r="AO34" i="10"/>
  <c r="W34" i="10"/>
  <c r="E34" i="10"/>
  <c r="C34" i="10"/>
  <c r="U34" i="10" l="1"/>
  <c r="U35" i="10" s="1"/>
  <c r="U36" i="10" l="1"/>
  <c r="U37" i="10" s="1"/>
  <c r="AM34" i="10"/>
  <c r="AM35" i="10" s="1"/>
  <c r="AM36" i="10" s="1"/>
  <c r="BE34" i="10" l="1"/>
  <c r="BW34" i="10" s="1"/>
  <c r="BW35" i="10" s="1"/>
  <c r="BW36" i="10" s="1"/>
  <c r="BW37" i="10" s="1"/>
  <c r="BW38" i="10" s="1"/>
  <c r="BW39" i="10" s="1"/>
  <c r="BW40" i="10" s="1"/>
</calcChain>
</file>

<file path=xl/sharedStrings.xml><?xml version="1.0" encoding="utf-8"?>
<sst xmlns="http://schemas.openxmlformats.org/spreadsheetml/2006/main" count="1149" uniqueCount="617">
  <si>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</si>
  <si>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</si>
  <si>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</si>
  <si>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</si>
  <si>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</si>
  <si>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</si>
  <si>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</si>
  <si>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</si>
  <si>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</si>
  <si>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</si>
  <si>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</si>
  <si>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</si>
  <si>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</si>
  <si>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</si>
  <si>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</si>
  <si>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</si>
  <si>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</si>
  <si>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</si>
  <si>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</si>
  <si>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</si>
  <si>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</si>
  <si>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</si>
  <si>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</si>
  <si>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</si>
  <si>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</si>
  <si>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</si>
  <si>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</si>
  <si>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</si>
  <si>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</si>
  <si>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</si>
  <si>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</si>
  <si>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</si>
  <si>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</si>
  <si>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</si>
  <si>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</si>
  <si>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</si>
  <si>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</si>
  <si>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</si>
  <si>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</si>
  <si>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</si>
  <si>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</si>
  <si>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</si>
  <si>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</si>
  <si>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</si>
  <si>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</si>
  <si>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</si>
  <si>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</si>
  <si>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</si>
  <si>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</si>
  <si>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</si>
  <si>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</si>
  <si>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</si>
  <si>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</si>
  <si>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</si>
  <si>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</si>
  <si>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</si>
  <si>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</si>
  <si>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</si>
  <si>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</si>
  <si>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</si>
  <si>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</si>
  <si>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</si>
  <si>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</si>
  <si>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</si>
  <si>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</si>
  <si>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</si>
  <si>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</si>
  <si>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</si>
  <si>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</si>
  <si>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</si>
  <si>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</si>
  <si>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</si>
  <si>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</si>
  <si>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</si>
  <si>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</si>
  <si>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</si>
  <si>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</si>
  <si>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</si>
  <si>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</si>
  <si>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</si>
  <si>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</si>
  <si>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</si>
  <si>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</si>
  <si>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</si>
  <si>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</si>
  <si>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</si>
  <si>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</si>
  <si>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</si>
  <si>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</si>
  <si>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</si>
  <si>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</si>
  <si>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</si>
  <si>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</si>
  <si>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</si>
  <si>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</si>
  <si>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</si>
  <si>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</si>
  <si>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</si>
  <si>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高原町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</si>
  <si>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</si>
  <si>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</si>
  <si>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</si>
  <si>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</si>
  <si>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</si>
  <si>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</si>
  <si>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</si>
  <si>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</si>
  <si>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</si>
  <si>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</si>
  <si>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</si>
  <si>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</si>
  <si>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</si>
  <si>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</si>
  <si>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</si>
  <si>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</si>
  <si>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</si>
  <si>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</si>
  <si>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</si>
  <si>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</si>
  <si>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</si>
  <si>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</si>
  <si>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</si>
  <si>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</si>
  <si>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</si>
  <si>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</si>
  <si>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</si>
  <si>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</si>
  <si>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</si>
  <si>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</si>
  <si>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</si>
  <si>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</si>
  <si>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</si>
  <si>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</si>
  <si>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</si>
  <si>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</si>
  <si>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</si>
  <si>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</si>
  <si>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</si>
  <si>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</si>
  <si>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</si>
  <si>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</si>
  <si>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</si>
  <si>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</si>
  <si>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</si>
  <si>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</si>
  <si>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</si>
  <si>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</si>
  <si>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</si>
  <si>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</si>
  <si>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</si>
  <si>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</si>
  <si>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</si>
  <si>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</si>
  <si>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4"/>
  </si>
  <si>
    <t>うち日本人(％)</t>
    <phoneticPr fontId="5"/>
  </si>
  <si>
    <t>-1.3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</si>
  <si>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</si>
  <si>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</si>
  <si>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</si>
  <si>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</si>
  <si>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</si>
  <si>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</si>
  <si>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</si>
  <si>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</si>
  <si>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</si>
  <si>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</si>
  <si>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</si>
  <si>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</si>
  <si>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</si>
  <si>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</si>
  <si>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</si>
  <si>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</si>
  <si>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</si>
  <si>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</si>
  <si>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</si>
  <si>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</si>
  <si>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</si>
  <si>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</si>
  <si>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</si>
  <si>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</si>
  <si>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</si>
  <si>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</si>
  <si>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</si>
  <si>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</si>
  <si>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</si>
  <si>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</si>
  <si>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</si>
  <si>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</si>
  <si>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</si>
  <si>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</si>
  <si>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</si>
  <si>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</si>
  <si>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</si>
  <si>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</si>
  <si>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</si>
  <si>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</si>
  <si>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</si>
  <si>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</si>
  <si>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</si>
  <si>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</si>
  <si>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</si>
  <si>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</si>
  <si>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</si>
  <si>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</si>
  <si>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</si>
  <si>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</si>
  <si>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</si>
  <si>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</si>
  <si>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</si>
  <si>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</si>
  <si>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</si>
  <si>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</si>
  <si>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</si>
  <si>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</si>
  <si>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</si>
  <si>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</si>
  <si>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</si>
  <si>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宮崎県高原町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</si>
  <si>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</si>
  <si>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</si>
  <si>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</si>
  <si>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</si>
  <si>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</si>
  <si>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</si>
  <si>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</si>
  <si>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</si>
  <si>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</si>
  <si>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</si>
  <si>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</si>
  <si>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</si>
  <si>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</si>
  <si>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</si>
  <si>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</si>
  <si>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</si>
  <si>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</si>
  <si>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</si>
  <si>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</si>
  <si>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</si>
  <si>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</si>
  <si>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</si>
  <si>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</si>
  <si>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</si>
  <si>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</si>
  <si>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</si>
  <si>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</si>
  <si>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</si>
  <si>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</si>
  <si>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</si>
  <si>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</si>
  <si>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</si>
  <si>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</si>
  <si>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</si>
  <si>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</si>
  <si>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</si>
  <si>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</si>
  <si>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</si>
  <si>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</si>
  <si>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</si>
  <si>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</si>
  <si>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</si>
  <si>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</si>
  <si>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</si>
  <si>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</si>
  <si>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</si>
  <si>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</si>
  <si>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</si>
  <si>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</si>
  <si>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</si>
  <si>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</si>
  <si>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</si>
  <si>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</si>
  <si>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</si>
  <si>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</si>
  <si>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</si>
  <si>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</si>
  <si>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</si>
  <si>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</si>
  <si>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</si>
  <si>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</si>
  <si>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</si>
  <si>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</si>
  <si>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</si>
  <si>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</si>
  <si>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</si>
  <si>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</si>
  <si>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</si>
  <si>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</si>
  <si>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</si>
  <si>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</si>
  <si>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</si>
  <si>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</si>
  <si>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</si>
  <si>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</si>
  <si>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</si>
  <si>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</si>
  <si>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</si>
  <si>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</si>
  <si>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</si>
  <si>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</si>
  <si>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</si>
  <si>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</si>
  <si>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</si>
  <si>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</si>
  <si>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</si>
  <si>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</si>
  <si>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</si>
  <si>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</si>
  <si>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</si>
  <si>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</si>
  <si>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</si>
  <si>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</si>
  <si>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</si>
  <si>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</si>
  <si>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</si>
  <si>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</si>
  <si>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</si>
  <si>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</si>
  <si>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</si>
  <si>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</si>
  <si>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</si>
  <si>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</si>
  <si>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</si>
  <si>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</si>
  <si>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</si>
  <si>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</si>
  <si>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</si>
  <si>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</si>
  <si>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</si>
  <si>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</si>
  <si>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</si>
  <si>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</si>
  <si>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</si>
  <si>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</si>
  <si>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</si>
  <si>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</si>
  <si>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</si>
  <si>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</si>
  <si>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</si>
  <si>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</si>
  <si>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</si>
  <si>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</si>
  <si>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</si>
  <si>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</si>
  <si>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</si>
  <si>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</si>
  <si>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</si>
  <si>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</si>
  <si>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</si>
  <si>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</si>
  <si>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</si>
  <si>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</si>
  <si>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</si>
  <si>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</si>
  <si>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</si>
  <si>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</si>
  <si>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</si>
  <si>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</si>
  <si>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</si>
  <si>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</si>
  <si>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</si>
  <si>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</si>
  <si>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</si>
  <si>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</si>
  <si>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</si>
  <si>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</si>
  <si>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</si>
  <si>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</si>
  <si>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宮崎県高原町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</si>
  <si>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</si>
  <si>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</si>
  <si>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</si>
  <si>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</si>
  <si>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</si>
  <si>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</si>
  <si>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</si>
  <si>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</si>
  <si>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</si>
  <si>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</si>
  <si>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</si>
  <si>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</si>
  <si>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</si>
  <si>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</si>
  <si>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</si>
  <si>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</si>
  <si>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</si>
  <si>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</si>
  <si>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</si>
  <si>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</si>
  <si>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高原町住宅新築資金等貸付事業特別会計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</si>
  <si>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</si>
  <si>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</si>
  <si>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</si>
  <si>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</si>
  <si>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</si>
  <si>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</si>
  <si>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</si>
  <si>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</si>
  <si>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</si>
  <si>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</si>
  <si>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</si>
  <si>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</si>
  <si>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</si>
  <si>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</si>
  <si>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高原町国民健康保険特別会計</t>
    <phoneticPr fontId="5"/>
  </si>
  <si>
    <t>高原町介護保険事業特別会計（介護保険事業勘定）</t>
    <phoneticPr fontId="5"/>
  </si>
  <si>
    <t>高原町介護保険事業特別会計（介護サービス勘定）</t>
    <phoneticPr fontId="5"/>
  </si>
  <si>
    <t>高原町後期高齢者医療特別会計</t>
    <phoneticPr fontId="5"/>
  </si>
  <si>
    <t>高原町水道事業会計</t>
    <phoneticPr fontId="5"/>
  </si>
  <si>
    <t>法適用企業</t>
    <phoneticPr fontId="5"/>
  </si>
  <si>
    <t>高原町工業用水道事業会計</t>
    <phoneticPr fontId="5"/>
  </si>
  <si>
    <t>-</t>
    <phoneticPr fontId="5"/>
  </si>
  <si>
    <t>法適用企業</t>
    <phoneticPr fontId="5"/>
  </si>
  <si>
    <t>高原町病院事業会計</t>
    <phoneticPr fontId="5"/>
  </si>
  <si>
    <t>法適用企業</t>
    <phoneticPr fontId="5"/>
  </si>
  <si>
    <t>高原町農業集落排水事業特別会計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</si>
  <si>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</si>
  <si>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</si>
  <si>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</si>
  <si>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</si>
  <si>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</si>
  <si>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</si>
  <si>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</si>
  <si>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</si>
  <si>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</si>
  <si>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</si>
  <si>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</si>
  <si>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</si>
  <si>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</si>
  <si>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</si>
  <si>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</si>
  <si>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</si>
  <si>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</si>
  <si>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</si>
  <si>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</si>
  <si>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</si>
  <si>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</si>
  <si>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</si>
  <si>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</si>
  <si>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</si>
  <si>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</si>
  <si>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</si>
  <si>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</si>
  <si>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</si>
  <si>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</si>
  <si>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</si>
  <si>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</si>
  <si>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</si>
  <si>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</si>
  <si>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</si>
  <si>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</si>
  <si>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</si>
  <si>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</si>
  <si>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</si>
  <si>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</si>
  <si>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</si>
  <si>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</si>
  <si>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</si>
  <si>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</si>
  <si>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</si>
  <si>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</si>
  <si>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</si>
  <si>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</si>
  <si>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</si>
  <si>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</si>
  <si>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</si>
  <si>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</si>
  <si>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</si>
  <si>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</si>
  <si>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</si>
  <si>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</si>
  <si>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</si>
  <si>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</si>
  <si>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</si>
  <si>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高原町病院事業会計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</si>
  <si>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</si>
  <si>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</si>
  <si>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高原町農業集落排水事業特別会計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</si>
  <si>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</si>
  <si>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</si>
  <si>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</si>
  <si>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</si>
  <si>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</si>
  <si>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</si>
  <si>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</si>
  <si>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</si>
  <si>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</si>
  <si>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</si>
  <si>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</si>
  <si>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</si>
  <si>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</si>
  <si>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</si>
  <si>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</si>
  <si>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</si>
  <si>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</si>
  <si>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</si>
  <si>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</si>
  <si>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</si>
  <si>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</si>
  <si>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</si>
  <si>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</si>
  <si>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</si>
  <si>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</si>
  <si>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</si>
  <si>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</si>
  <si>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</si>
  <si>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</si>
  <si>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</si>
  <si>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</si>
  <si>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</si>
  <si>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</si>
  <si>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</si>
  <si>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</si>
  <si>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</si>
  <si>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</si>
  <si>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</si>
  <si>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</si>
  <si>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</si>
  <si>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</si>
  <si>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</si>
  <si>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</si>
  <si>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</si>
  <si>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</si>
  <si>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</si>
  <si>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</si>
  <si>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</si>
  <si>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</si>
  <si>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</si>
  <si>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</si>
  <si>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</si>
  <si>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</si>
  <si>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</si>
  <si>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</si>
  <si>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</si>
  <si>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</si>
  <si>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</si>
  <si>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</si>
  <si>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</si>
  <si>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</si>
  <si>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</si>
  <si>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</si>
  <si>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</si>
  <si>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</si>
  <si>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</si>
  <si>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</si>
  <si>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</si>
  <si>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</si>
  <si>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</si>
  <si>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</si>
  <si>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</si>
  <si>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</si>
  <si>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</si>
  <si>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</si>
  <si>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</si>
  <si>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</si>
  <si>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</si>
  <si>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</si>
  <si>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</si>
  <si>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</si>
  <si>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</si>
  <si>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</si>
  <si>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</si>
  <si>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</si>
  <si>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</si>
  <si>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</si>
  <si>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4.96</t>
  </si>
  <si>
    <t>▲ 3.18</t>
  </si>
  <si>
    <t>▲ 1.12</t>
  </si>
  <si>
    <t>▲ 8.11</t>
  </si>
  <si>
    <t>高原町水道事業会計</t>
  </si>
  <si>
    <t>一般会計</t>
  </si>
  <si>
    <t>高原町介護保険事業特別会計（介護保険事業勘定）</t>
  </si>
  <si>
    <t>高原町国民健康保険特別会計</t>
  </si>
  <si>
    <t>高原町病院事業会計</t>
  </si>
  <si>
    <t>▲ 2.86</t>
  </si>
  <si>
    <t>▲ 0.19</t>
  </si>
  <si>
    <t>高原町後期高齢者医療特別会計</t>
  </si>
  <si>
    <t>高原町農業集落排水事業特別会計</t>
  </si>
  <si>
    <t>高原町介護保険事業特別会計（介護サービス勘定）</t>
  </si>
  <si>
    <t>その他会計（赤字）</t>
  </si>
  <si>
    <t>その他会計（黒字）</t>
  </si>
  <si>
    <t>H25末</t>
    <phoneticPr fontId="5"/>
  </si>
  <si>
    <t>H26末</t>
    <phoneticPr fontId="5"/>
  </si>
  <si>
    <t>H27末</t>
    <phoneticPr fontId="5"/>
  </si>
  <si>
    <t>H28末</t>
    <phoneticPr fontId="5"/>
  </si>
  <si>
    <t>H29末</t>
    <phoneticPr fontId="5"/>
  </si>
  <si>
    <t>西諸土地改良基金</t>
    <phoneticPr fontId="2"/>
  </si>
  <si>
    <t>社会福祉事業基金</t>
    <phoneticPr fontId="2"/>
  </si>
  <si>
    <t>ふるさと振興基金</t>
    <phoneticPr fontId="2"/>
  </si>
  <si>
    <t>公共施設等整備基金</t>
    <phoneticPr fontId="2"/>
  </si>
  <si>
    <t>企業立地奨励金等交付基金</t>
    <phoneticPr fontId="2"/>
  </si>
  <si>
    <t>-</t>
    <phoneticPr fontId="2"/>
  </si>
  <si>
    <t>西諸広域行政事務組合</t>
    <rPh sb="0" eb="2">
      <t>ニシモロ</t>
    </rPh>
    <rPh sb="2" eb="4">
      <t>コウイキ</t>
    </rPh>
    <rPh sb="4" eb="6">
      <t>ギョウセイ</t>
    </rPh>
    <rPh sb="6" eb="8">
      <t>ジム</t>
    </rPh>
    <rPh sb="8" eb="10">
      <t>クミアイ</t>
    </rPh>
    <phoneticPr fontId="2"/>
  </si>
  <si>
    <t>霧島美化センター事務組合</t>
    <rPh sb="0" eb="2">
      <t>キリシマ</t>
    </rPh>
    <rPh sb="2" eb="4">
      <t>ビカ</t>
    </rPh>
    <rPh sb="8" eb="10">
      <t>ジム</t>
    </rPh>
    <rPh sb="10" eb="12">
      <t>クミアイ</t>
    </rPh>
    <phoneticPr fontId="2"/>
  </si>
  <si>
    <t>宮崎県市町村総合事務組合（一般会計）</t>
    <rPh sb="0" eb="3">
      <t>ミヤザキケン</t>
    </rPh>
    <rPh sb="3" eb="6">
      <t>シチョウソン</t>
    </rPh>
    <rPh sb="6" eb="8">
      <t>ソウゴウ</t>
    </rPh>
    <rPh sb="8" eb="10">
      <t>ジム</t>
    </rPh>
    <rPh sb="10" eb="12">
      <t>クミアイ</t>
    </rPh>
    <rPh sb="13" eb="15">
      <t>イッパン</t>
    </rPh>
    <rPh sb="15" eb="17">
      <t>カイケイ</t>
    </rPh>
    <phoneticPr fontId="2"/>
  </si>
  <si>
    <t>宮崎県市町村総合事務組合（市町村交通災害共済事業特別会計）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2"/>
  </si>
  <si>
    <t>宮崎県後期高齢者医療広域連合（一般会計）</t>
    <rPh sb="0" eb="3">
      <t>ミヤザキケン</t>
    </rPh>
    <rPh sb="3" eb="5">
      <t>コウキ</t>
    </rPh>
    <rPh sb="5" eb="8">
      <t>コウレイシャ</t>
    </rPh>
    <rPh sb="8" eb="10">
      <t>イリョウ</t>
    </rPh>
    <rPh sb="10" eb="12">
      <t>コウイキ</t>
    </rPh>
    <rPh sb="12" eb="14">
      <t>レンゴウ</t>
    </rPh>
    <rPh sb="15" eb="17">
      <t>イッパン</t>
    </rPh>
    <rPh sb="17" eb="19">
      <t>カイケイ</t>
    </rPh>
    <phoneticPr fontId="2"/>
  </si>
  <si>
    <t>宮崎県後期高齢者医療広域連合（後期高齢者医療特別会計）</t>
    <rPh sb="0" eb="3">
      <t>ミヤザキケン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</si>
  <si>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</si>
  <si>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</si>
  <si>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宮崎県市町村総合事務組合（自治会館管理運営特別会計）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</si>
  <si>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</si>
  <si>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</si>
  <si>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</si>
  <si>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</si>
  <si>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</si>
  <si>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</si>
  <si>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</si>
  <si>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</si>
  <si>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</si>
  <si>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</si>
  <si>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</si>
  <si>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</si>
  <si>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</si>
  <si>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</si>
  <si>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</si>
  <si>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地方債の新規発行を前年より抑制してきた結果、将来負担比率は０のままである。一方、有形固定資産減価償却率は上昇傾向にある。昭和４０年代に建設された保育所３箇所が９０％以上になっており、役場庁舎についても昭和４８年度に建設され、８０％以上となっていることが挙げられる。今後各施設の在り方について積極的に議論を重ねていくことが必要である。</t>
    <rPh sb="0" eb="3">
      <t>チホウサイ</t>
    </rPh>
    <rPh sb="4" eb="6">
      <t>シンキ</t>
    </rPh>
    <rPh sb="6" eb="8">
      <t>ハッコウ</t>
    </rPh>
    <rPh sb="9" eb="11">
      <t>ゼンネン</t>
    </rPh>
    <rPh sb="13" eb="15">
      <t>ヨクセイ</t>
    </rPh>
    <rPh sb="19" eb="21">
      <t>ケッカ</t>
    </rPh>
    <rPh sb="22" eb="24">
      <t>ショウライ</t>
    </rPh>
    <rPh sb="24" eb="26">
      <t>フタン</t>
    </rPh>
    <rPh sb="26" eb="28">
      <t>ヒリツ</t>
    </rPh>
    <rPh sb="37" eb="39">
      <t>イッポウ</t>
    </rPh>
    <rPh sb="40" eb="42">
      <t>ユウケイ</t>
    </rPh>
    <rPh sb="42" eb="44">
      <t>コテイ</t>
    </rPh>
    <rPh sb="44" eb="46">
      <t>シサン</t>
    </rPh>
    <rPh sb="46" eb="48">
      <t>ゲンカ</t>
    </rPh>
    <rPh sb="48" eb="50">
      <t>ショウキャク</t>
    </rPh>
    <rPh sb="50" eb="51">
      <t>リツ</t>
    </rPh>
    <rPh sb="52" eb="54">
      <t>ジョウショウ</t>
    </rPh>
    <rPh sb="54" eb="56">
      <t>ケイコウ</t>
    </rPh>
    <rPh sb="60" eb="62">
      <t>ショウワ</t>
    </rPh>
    <rPh sb="64" eb="66">
      <t>ネンダイ</t>
    </rPh>
    <rPh sb="67" eb="69">
      <t>ケンセツ</t>
    </rPh>
    <rPh sb="72" eb="74">
      <t>ホイク</t>
    </rPh>
    <rPh sb="74" eb="75">
      <t>ショ</t>
    </rPh>
    <rPh sb="76" eb="78">
      <t>カショ</t>
    </rPh>
    <rPh sb="82" eb="84">
      <t>イジョウ</t>
    </rPh>
    <rPh sb="91" eb="93">
      <t>ヤクバ</t>
    </rPh>
    <rPh sb="93" eb="95">
      <t>チョウシャ</t>
    </rPh>
    <rPh sb="100" eb="102">
      <t>ショウワ</t>
    </rPh>
    <rPh sb="104" eb="106">
      <t>ネンド</t>
    </rPh>
    <rPh sb="107" eb="109">
      <t>ケンセツ</t>
    </rPh>
    <rPh sb="115" eb="117">
      <t>イジョウ</t>
    </rPh>
    <rPh sb="126" eb="127">
      <t>ア</t>
    </rPh>
    <rPh sb="132" eb="134">
      <t>コンゴ</t>
    </rPh>
    <rPh sb="134" eb="135">
      <t>カク</t>
    </rPh>
    <rPh sb="135" eb="137">
      <t>シセツ</t>
    </rPh>
    <rPh sb="138" eb="139">
      <t>ア</t>
    </rPh>
    <rPh sb="140" eb="141">
      <t>カタ</t>
    </rPh>
    <rPh sb="145" eb="148">
      <t>セッキョクテキ</t>
    </rPh>
    <rPh sb="149" eb="151">
      <t>ギロン</t>
    </rPh>
    <rPh sb="152" eb="153">
      <t>カサ</t>
    </rPh>
    <rPh sb="160" eb="162">
      <t>ヒツヨウ</t>
    </rPh>
    <phoneticPr fontId="5"/>
  </si>
  <si>
    <t>実質公債費率、将来負担比率ともに類似団体と比較して低くなっている。これは毎年の地方債の新規発行を返還額をおおむね下回るよう設定してきたためである。今後老朽化した施設の立替等により増加することが想定される。</t>
    <rPh sb="0" eb="2">
      <t>ジッシツ</t>
    </rPh>
    <rPh sb="2" eb="5">
      <t>コウサイヒ</t>
    </rPh>
    <rPh sb="5" eb="6">
      <t>リツ</t>
    </rPh>
    <rPh sb="7" eb="9">
      <t>ショウライ</t>
    </rPh>
    <rPh sb="9" eb="11">
      <t>フタン</t>
    </rPh>
    <rPh sb="11" eb="13">
      <t>ヒリツ</t>
    </rPh>
    <rPh sb="16" eb="18">
      <t>ルイジ</t>
    </rPh>
    <rPh sb="18" eb="20">
      <t>ダンタイ</t>
    </rPh>
    <rPh sb="21" eb="23">
      <t>ヒカク</t>
    </rPh>
    <rPh sb="25" eb="26">
      <t>ヒク</t>
    </rPh>
    <rPh sb="36" eb="38">
      <t>マイネン</t>
    </rPh>
    <rPh sb="39" eb="42">
      <t>チホウサイ</t>
    </rPh>
    <rPh sb="43" eb="45">
      <t>シンキ</t>
    </rPh>
    <rPh sb="45" eb="47">
      <t>ハッコウ</t>
    </rPh>
    <rPh sb="48" eb="51">
      <t>ヘンカンガク</t>
    </rPh>
    <rPh sb="56" eb="58">
      <t>シタマワ</t>
    </rPh>
    <rPh sb="61" eb="63">
      <t>セッテイ</t>
    </rPh>
    <rPh sb="73" eb="75">
      <t>コンゴ</t>
    </rPh>
    <rPh sb="75" eb="78">
      <t>ロウキュウカ</t>
    </rPh>
    <rPh sb="80" eb="82">
      <t>シセツ</t>
    </rPh>
    <rPh sb="83" eb="85">
      <t>タテカエ</t>
    </rPh>
    <rPh sb="85" eb="86">
      <t>トウ</t>
    </rPh>
    <rPh sb="89" eb="91">
      <t>ゾウカ</t>
    </rPh>
    <rPh sb="96" eb="98">
      <t>ソウテイ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</si>
</sst>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87" fontId="33" fillId="0" borderId="117" xfId="12" applyNumberFormat="1" applyFont="1" applyBorder="1" applyAlignment="1" applyProtection="1">
      <alignment horizontal="right" vertical="center" shrinkToFit="1"/>
      <protection locked="0"/>
    </xf>
    <xf numFmtId="187" fontId="33" fillId="0" borderId="113" xfId="12" applyNumberFormat="1" applyFont="1" applyBorder="1" applyAlignment="1" applyProtection="1">
      <alignment horizontal="right" vertical="center" shrinkToFit="1"/>
      <protection locked="0"/>
    </xf>
    <xf numFmtId="187" fontId="33" fillId="0" borderId="120"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132212</c:v>
                </c:pt>
                <c:pt idx="1">
                  <c:v>162193</c:v>
                </c:pt>
                <c:pt idx="2">
                  <c:v>168868</c:v>
                </c:pt>
                <c:pt idx="3">
                  <c:v>202870</c:v>
                </c:pt>
                <c:pt idx="4">
                  <c:v>167497</c:v>
                </c:pt>
              </c:numCache>
            </c:numRef>
          </c:val>
          <c:smooth val="0"/>
          <c:extLst>
            <c:ext xmlns:c16="http://schemas.microsoft.com/office/drawing/2014/chart" uri="{C3380CC4-5D6E-409C-BE32-E72D297353CC}">
              <c16:uniqueId val="{00000000-A842-4C47-8F7C-9215FCB177F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64151</c:v>
                </c:pt>
                <c:pt idx="1">
                  <c:v>78174</c:v>
                </c:pt>
                <c:pt idx="2">
                  <c:v>107136</c:v>
                </c:pt>
                <c:pt idx="3">
                  <c:v>79691</c:v>
                </c:pt>
                <c:pt idx="4">
                  <c:v>77106</c:v>
                </c:pt>
              </c:numCache>
            </c:numRef>
          </c:val>
          <c:smooth val="0"/>
          <c:extLst>
            <c:ext xmlns:c16="http://schemas.microsoft.com/office/drawing/2014/chart" uri="{C3380CC4-5D6E-409C-BE32-E72D297353CC}">
              <c16:uniqueId val="{00000001-A842-4C47-8F7C-9215FCB177F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3.12</c:v>
                </c:pt>
                <c:pt idx="1">
                  <c:v>2.36</c:v>
                </c:pt>
                <c:pt idx="2">
                  <c:v>2.92</c:v>
                </c:pt>
                <c:pt idx="3">
                  <c:v>2.98</c:v>
                </c:pt>
                <c:pt idx="4">
                  <c:v>2.38</c:v>
                </c:pt>
              </c:numCache>
            </c:numRef>
          </c:val>
          <c:extLst>
            <c:ext xmlns:c16="http://schemas.microsoft.com/office/drawing/2014/chart" uri="{C3380CC4-5D6E-409C-BE32-E72D297353CC}">
              <c16:uniqueId val="{00000000-2019-4837-8C91-37CCFD89790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32.58</c:v>
                </c:pt>
                <c:pt idx="1">
                  <c:v>31.34</c:v>
                </c:pt>
                <c:pt idx="2">
                  <c:v>37.29</c:v>
                </c:pt>
                <c:pt idx="3">
                  <c:v>38.33</c:v>
                </c:pt>
                <c:pt idx="4">
                  <c:v>32.76</c:v>
                </c:pt>
              </c:numCache>
            </c:numRef>
          </c:val>
          <c:extLst>
            <c:ext xmlns:c16="http://schemas.microsoft.com/office/drawing/2014/chart" uri="{C3380CC4-5D6E-409C-BE32-E72D297353CC}">
              <c16:uniqueId val="{00000001-2019-4837-8C91-37CCFD89790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-4.96</c:v>
                </c:pt>
                <c:pt idx="1">
                  <c:v>-3.18</c:v>
                </c:pt>
                <c:pt idx="2">
                  <c:v>3.48</c:v>
                </c:pt>
                <c:pt idx="3">
                  <c:v>-1.1200000000000001</c:v>
                </c:pt>
                <c:pt idx="4">
                  <c:v>-8.11</c:v>
                </c:pt>
              </c:numCache>
            </c:numRef>
          </c:val>
          <c:smooth val="0"/>
          <c:extLst>
            <c:ext xmlns:c16="http://schemas.microsoft.com/office/drawing/2014/chart" uri="{C3380CC4-5D6E-409C-BE32-E72D297353CC}">
              <c16:uniqueId val="{00000002-2019-4837-8C91-37CCFD89790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6CA-4587-A01B-DAAD84AD496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CA-4587-A01B-DAAD84AD4964}"/>
            </c:ext>
          </c:extLst>
        </c:ser>
        <c:ser>
          <c:idx val="2"/>
          <c:order val="2"/>
          <c:tx>
            <c:strRef>
              <c:f>データシート!$A$29</c:f>
              <c:strCache>
                <c:ptCount val="1"/>
                <c:pt idx="0">
                  <c:v>高原町介護保険事業特別会計（介護サービス勘定）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2-06CA-4587-A01B-DAAD84AD4964}"/>
            </c:ext>
          </c:extLst>
        </c:ser>
        <c:ser>
          <c:idx val="3"/>
          <c:order val="3"/>
          <c:tx>
            <c:strRef>
              <c:f>データシート!$A$30</c:f>
              <c:strCache>
                <c:ptCount val="1"/>
                <c:pt idx="0">
                  <c:v>高原町農業集落排水事業特別会計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0.03</c:v>
                </c:pt>
                <c:pt idx="4">
                  <c:v>#N/A</c:v>
                </c:pt>
                <c:pt idx="5">
                  <c:v>0.03</c:v>
                </c:pt>
                <c:pt idx="6">
                  <c:v>#N/A</c:v>
                </c:pt>
                <c:pt idx="7">
                  <c:v>0.06</c:v>
                </c:pt>
                <c:pt idx="8">
                  <c:v>#N/A</c:v>
                </c:pt>
                <c:pt idx="9">
                  <c:v>0.09</c:v>
                </c:pt>
              </c:numCache>
            </c:numRef>
          </c:val>
          <c:extLst>
            <c:ext xmlns:c16="http://schemas.microsoft.com/office/drawing/2014/chart" uri="{C3380CC4-5D6E-409C-BE32-E72D297353CC}">
              <c16:uniqueId val="{00000003-06CA-4587-A01B-DAAD84AD4964}"/>
            </c:ext>
          </c:extLst>
        </c:ser>
        <c:ser>
          <c:idx val="4"/>
          <c:order val="4"/>
          <c:tx>
            <c:strRef>
              <c:f>データシート!$A$31</c:f>
              <c:strCache>
                <c:ptCount val="1"/>
                <c:pt idx="0">
                  <c:v>高原町後期高齢者医療特別会計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0.12</c:v>
                </c:pt>
                <c:pt idx="2">
                  <c:v>#N/A</c:v>
                </c:pt>
                <c:pt idx="3">
                  <c:v>0.11</c:v>
                </c:pt>
                <c:pt idx="4">
                  <c:v>#N/A</c:v>
                </c:pt>
                <c:pt idx="5">
                  <c:v>0.13</c:v>
                </c:pt>
                <c:pt idx="6">
                  <c:v>#N/A</c:v>
                </c:pt>
                <c:pt idx="7">
                  <c:v>0.17</c:v>
                </c:pt>
                <c:pt idx="8">
                  <c:v>#N/A</c:v>
                </c:pt>
                <c:pt idx="9">
                  <c:v>0.14000000000000001</c:v>
                </c:pt>
              </c:numCache>
            </c:numRef>
          </c:val>
          <c:extLst>
            <c:ext xmlns:c16="http://schemas.microsoft.com/office/drawing/2014/chart" uri="{C3380CC4-5D6E-409C-BE32-E72D297353CC}">
              <c16:uniqueId val="{00000004-06CA-4587-A01B-DAAD84AD4964}"/>
            </c:ext>
          </c:extLst>
        </c:ser>
        <c:ser>
          <c:idx val="5"/>
          <c:order val="5"/>
          <c:tx>
            <c:strRef>
              <c:f>データシート!$A$32</c:f>
              <c:strCache>
                <c:ptCount val="1"/>
                <c:pt idx="0">
                  <c:v>高原町病院事業会計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2.86</c:v>
                </c:pt>
                <c:pt idx="1">
                  <c:v>#N/A</c:v>
                </c:pt>
                <c:pt idx="2">
                  <c:v>#N/A</c:v>
                </c:pt>
                <c:pt idx="3">
                  <c:v>1.19</c:v>
                </c:pt>
                <c:pt idx="4">
                  <c:v>#N/A</c:v>
                </c:pt>
                <c:pt idx="5">
                  <c:v>1.4</c:v>
                </c:pt>
                <c:pt idx="6">
                  <c:v>0.19</c:v>
                </c:pt>
                <c:pt idx="7">
                  <c:v>#N/A</c:v>
                </c:pt>
                <c:pt idx="8">
                  <c:v>#N/A</c:v>
                </c:pt>
                <c:pt idx="9">
                  <c:v>0.34</c:v>
                </c:pt>
              </c:numCache>
            </c:numRef>
          </c:val>
          <c:extLst>
            <c:ext xmlns:c16="http://schemas.microsoft.com/office/drawing/2014/chart" uri="{C3380CC4-5D6E-409C-BE32-E72D297353CC}">
              <c16:uniqueId val="{00000005-06CA-4587-A01B-DAAD84AD4964}"/>
            </c:ext>
          </c:extLst>
        </c:ser>
        <c:ser>
          <c:idx val="6"/>
          <c:order val="6"/>
          <c:tx>
            <c:strRef>
              <c:f>データシート!$A$33</c:f>
              <c:strCache>
                <c:ptCount val="1"/>
                <c:pt idx="0">
                  <c:v>高原町国民健康保険特別会計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2.0299999999999998</c:v>
                </c:pt>
                <c:pt idx="2">
                  <c:v>#N/A</c:v>
                </c:pt>
                <c:pt idx="3">
                  <c:v>3.6</c:v>
                </c:pt>
                <c:pt idx="4">
                  <c:v>#N/A</c:v>
                </c:pt>
                <c:pt idx="5">
                  <c:v>1.48</c:v>
                </c:pt>
                <c:pt idx="6">
                  <c:v>#N/A</c:v>
                </c:pt>
                <c:pt idx="7">
                  <c:v>2.44</c:v>
                </c:pt>
                <c:pt idx="8">
                  <c:v>#N/A</c:v>
                </c:pt>
                <c:pt idx="9">
                  <c:v>0.65</c:v>
                </c:pt>
              </c:numCache>
            </c:numRef>
          </c:val>
          <c:extLst>
            <c:ext xmlns:c16="http://schemas.microsoft.com/office/drawing/2014/chart" uri="{C3380CC4-5D6E-409C-BE32-E72D297353CC}">
              <c16:uniqueId val="{00000006-06CA-4587-A01B-DAAD84AD4964}"/>
            </c:ext>
          </c:extLst>
        </c:ser>
        <c:ser>
          <c:idx val="7"/>
          <c:order val="7"/>
          <c:tx>
            <c:strRef>
              <c:f>データシート!$A$34</c:f>
              <c:strCache>
                <c:ptCount val="1"/>
                <c:pt idx="0">
                  <c:v>高原町介護保険事業特別会計（介護保険事業勘定）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c:v>
                </c:pt>
                <c:pt idx="2">
                  <c:v>#N/A</c:v>
                </c:pt>
                <c:pt idx="3">
                  <c:v>0.85</c:v>
                </c:pt>
                <c:pt idx="4">
                  <c:v>#N/A</c:v>
                </c:pt>
                <c:pt idx="5">
                  <c:v>1.6</c:v>
                </c:pt>
                <c:pt idx="6">
                  <c:v>#N/A</c:v>
                </c:pt>
                <c:pt idx="7">
                  <c:v>1.52</c:v>
                </c:pt>
                <c:pt idx="8">
                  <c:v>#N/A</c:v>
                </c:pt>
                <c:pt idx="9">
                  <c:v>1.22</c:v>
                </c:pt>
              </c:numCache>
            </c:numRef>
          </c:val>
          <c:extLst>
            <c:ext xmlns:c16="http://schemas.microsoft.com/office/drawing/2014/chart" uri="{C3380CC4-5D6E-409C-BE32-E72D297353CC}">
              <c16:uniqueId val="{00000007-06CA-4587-A01B-DAAD84AD496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3.12</c:v>
                </c:pt>
                <c:pt idx="2">
                  <c:v>#N/A</c:v>
                </c:pt>
                <c:pt idx="3">
                  <c:v>2.36</c:v>
                </c:pt>
                <c:pt idx="4">
                  <c:v>#N/A</c:v>
                </c:pt>
                <c:pt idx="5">
                  <c:v>2.92</c:v>
                </c:pt>
                <c:pt idx="6">
                  <c:v>#N/A</c:v>
                </c:pt>
                <c:pt idx="7">
                  <c:v>2.97</c:v>
                </c:pt>
                <c:pt idx="8">
                  <c:v>#N/A</c:v>
                </c:pt>
                <c:pt idx="9">
                  <c:v>2.37</c:v>
                </c:pt>
              </c:numCache>
            </c:numRef>
          </c:val>
          <c:extLst>
            <c:ext xmlns:c16="http://schemas.microsoft.com/office/drawing/2014/chart" uri="{C3380CC4-5D6E-409C-BE32-E72D297353CC}">
              <c16:uniqueId val="{00000008-06CA-4587-A01B-DAAD84AD4964}"/>
            </c:ext>
          </c:extLst>
        </c:ser>
        <c:ser>
          <c:idx val="9"/>
          <c:order val="9"/>
          <c:tx>
            <c:strRef>
              <c:f>データシート!$A$36</c:f>
              <c:strCache>
                <c:ptCount val="1"/>
                <c:pt idx="0">
                  <c:v>高原町水道事業会計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5.38</c:v>
                </c:pt>
                <c:pt idx="2">
                  <c:v>#N/A</c:v>
                </c:pt>
                <c:pt idx="3">
                  <c:v>5.22</c:v>
                </c:pt>
                <c:pt idx="4">
                  <c:v>#N/A</c:v>
                </c:pt>
                <c:pt idx="5">
                  <c:v>5.62</c:v>
                </c:pt>
                <c:pt idx="6">
                  <c:v>#N/A</c:v>
                </c:pt>
                <c:pt idx="7">
                  <c:v>5.95</c:v>
                </c:pt>
                <c:pt idx="8">
                  <c:v>#N/A</c:v>
                </c:pt>
                <c:pt idx="9">
                  <c:v>6.87</c:v>
                </c:pt>
              </c:numCache>
            </c:numRef>
          </c:val>
          <c:extLst>
            <c:ext xmlns:c16="http://schemas.microsoft.com/office/drawing/2014/chart" uri="{C3380CC4-5D6E-409C-BE32-E72D297353CC}">
              <c16:uniqueId val="{00000009-06CA-4587-A01B-DAAD84AD496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657</c:v>
                </c:pt>
                <c:pt idx="5">
                  <c:v>598</c:v>
                </c:pt>
                <c:pt idx="8">
                  <c:v>490</c:v>
                </c:pt>
                <c:pt idx="11">
                  <c:v>468</c:v>
                </c:pt>
                <c:pt idx="14">
                  <c:v>452</c:v>
                </c:pt>
              </c:numCache>
            </c:numRef>
          </c:val>
          <c:extLst>
            <c:ext xmlns:c16="http://schemas.microsoft.com/office/drawing/2014/chart" uri="{C3380CC4-5D6E-409C-BE32-E72D297353CC}">
              <c16:uniqueId val="{00000000-063E-4A13-8F92-E32C9705DB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63E-4A13-8F92-E32C9705DB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63E-4A13-8F92-E32C9705DB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41</c:v>
                </c:pt>
                <c:pt idx="3">
                  <c:v>49</c:v>
                </c:pt>
                <c:pt idx="6">
                  <c:v>37</c:v>
                </c:pt>
                <c:pt idx="9">
                  <c:v>11</c:v>
                </c:pt>
                <c:pt idx="12">
                  <c:v>11</c:v>
                </c:pt>
              </c:numCache>
            </c:numRef>
          </c:val>
          <c:extLst>
            <c:ext xmlns:c16="http://schemas.microsoft.com/office/drawing/2014/chart" uri="{C3380CC4-5D6E-409C-BE32-E72D297353CC}">
              <c16:uniqueId val="{00000003-063E-4A13-8F92-E32C9705DB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59</c:v>
                </c:pt>
                <c:pt idx="3">
                  <c:v>70</c:v>
                </c:pt>
                <c:pt idx="6">
                  <c:v>67</c:v>
                </c:pt>
                <c:pt idx="9">
                  <c:v>64</c:v>
                </c:pt>
                <c:pt idx="12">
                  <c:v>68</c:v>
                </c:pt>
              </c:numCache>
            </c:numRef>
          </c:val>
          <c:extLst>
            <c:ext xmlns:c16="http://schemas.microsoft.com/office/drawing/2014/chart" uri="{C3380CC4-5D6E-409C-BE32-E72D297353CC}">
              <c16:uniqueId val="{00000004-063E-4A13-8F92-E32C9705DB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3E-4A13-8F92-E32C9705DB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63E-4A13-8F92-E32C9705DB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795</c:v>
                </c:pt>
                <c:pt idx="3">
                  <c:v>715</c:v>
                </c:pt>
                <c:pt idx="6">
                  <c:v>627</c:v>
                </c:pt>
                <c:pt idx="9">
                  <c:v>628</c:v>
                </c:pt>
                <c:pt idx="12">
                  <c:v>596</c:v>
                </c:pt>
              </c:numCache>
            </c:numRef>
          </c:val>
          <c:extLst>
            <c:ext xmlns:c16="http://schemas.microsoft.com/office/drawing/2014/chart" uri="{C3380CC4-5D6E-409C-BE32-E72D297353CC}">
              <c16:uniqueId val="{00000007-063E-4A13-8F92-E32C9705DB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238</c:v>
                </c:pt>
                <c:pt idx="2">
                  <c:v>#N/A</c:v>
                </c:pt>
                <c:pt idx="3">
                  <c:v>#N/A</c:v>
                </c:pt>
                <c:pt idx="4">
                  <c:v>236</c:v>
                </c:pt>
                <c:pt idx="5">
                  <c:v>#N/A</c:v>
                </c:pt>
                <c:pt idx="6">
                  <c:v>#N/A</c:v>
                </c:pt>
                <c:pt idx="7">
                  <c:v>241</c:v>
                </c:pt>
                <c:pt idx="8">
                  <c:v>#N/A</c:v>
                </c:pt>
                <c:pt idx="9">
                  <c:v>#N/A</c:v>
                </c:pt>
                <c:pt idx="10">
                  <c:v>235</c:v>
                </c:pt>
                <c:pt idx="11">
                  <c:v>#N/A</c:v>
                </c:pt>
                <c:pt idx="12">
                  <c:v>#N/A</c:v>
                </c:pt>
                <c:pt idx="13">
                  <c:v>223</c:v>
                </c:pt>
                <c:pt idx="14">
                  <c:v>#N/A</c:v>
                </c:pt>
              </c:numCache>
            </c:numRef>
          </c:val>
          <c:smooth val="0"/>
          <c:extLst>
            <c:ext xmlns:c16="http://schemas.microsoft.com/office/drawing/2014/chart" uri="{C3380CC4-5D6E-409C-BE32-E72D297353CC}">
              <c16:uniqueId val="{00000008-063E-4A13-8F92-E32C9705DB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4178</c:v>
                </c:pt>
                <c:pt idx="5">
                  <c:v>4105</c:v>
                </c:pt>
                <c:pt idx="8">
                  <c:v>4225</c:v>
                </c:pt>
                <c:pt idx="11">
                  <c:v>4192</c:v>
                </c:pt>
                <c:pt idx="14">
                  <c:v>4032</c:v>
                </c:pt>
              </c:numCache>
            </c:numRef>
          </c:val>
          <c:extLst>
            <c:ext xmlns:c16="http://schemas.microsoft.com/office/drawing/2014/chart" uri="{C3380CC4-5D6E-409C-BE32-E72D297353CC}">
              <c16:uniqueId val="{00000000-94D9-4FF4-91EE-5EB89F59A2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373</c:v>
                </c:pt>
                <c:pt idx="5">
                  <c:v>344</c:v>
                </c:pt>
                <c:pt idx="8">
                  <c:v>304</c:v>
                </c:pt>
                <c:pt idx="11">
                  <c:v>271</c:v>
                </c:pt>
                <c:pt idx="14">
                  <c:v>239</c:v>
                </c:pt>
              </c:numCache>
            </c:numRef>
          </c:val>
          <c:extLst>
            <c:ext xmlns:c16="http://schemas.microsoft.com/office/drawing/2014/chart" uri="{C3380CC4-5D6E-409C-BE32-E72D297353CC}">
              <c16:uniqueId val="{00000001-94D9-4FF4-91EE-5EB89F59A2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2266</c:v>
                </c:pt>
                <c:pt idx="5">
                  <c:v>2580</c:v>
                </c:pt>
                <c:pt idx="8">
                  <c:v>2850</c:v>
                </c:pt>
                <c:pt idx="11">
                  <c:v>2883</c:v>
                </c:pt>
                <c:pt idx="14">
                  <c:v>2941</c:v>
                </c:pt>
              </c:numCache>
            </c:numRef>
          </c:val>
          <c:extLst>
            <c:ext xmlns:c16="http://schemas.microsoft.com/office/drawing/2014/chart" uri="{C3380CC4-5D6E-409C-BE32-E72D297353CC}">
              <c16:uniqueId val="{00000002-94D9-4FF4-91EE-5EB89F59A2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4D9-4FF4-91EE-5EB89F59A2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4D9-4FF4-91EE-5EB89F59A2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D9-4FF4-91EE-5EB89F59A2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487</c:v>
                </c:pt>
                <c:pt idx="3">
                  <c:v>437</c:v>
                </c:pt>
                <c:pt idx="6">
                  <c:v>399</c:v>
                </c:pt>
                <c:pt idx="9">
                  <c:v>391</c:v>
                </c:pt>
                <c:pt idx="12">
                  <c:v>260</c:v>
                </c:pt>
              </c:numCache>
            </c:numRef>
          </c:val>
          <c:extLst>
            <c:ext xmlns:c16="http://schemas.microsoft.com/office/drawing/2014/chart" uri="{C3380CC4-5D6E-409C-BE32-E72D297353CC}">
              <c16:uniqueId val="{00000006-94D9-4FF4-91EE-5EB89F59A2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149</c:v>
                </c:pt>
                <c:pt idx="3">
                  <c:v>101</c:v>
                </c:pt>
                <c:pt idx="6">
                  <c:v>65</c:v>
                </c:pt>
                <c:pt idx="9">
                  <c:v>54</c:v>
                </c:pt>
                <c:pt idx="12">
                  <c:v>44</c:v>
                </c:pt>
              </c:numCache>
            </c:numRef>
          </c:val>
          <c:extLst>
            <c:ext xmlns:c16="http://schemas.microsoft.com/office/drawing/2014/chart" uri="{C3380CC4-5D6E-409C-BE32-E72D297353CC}">
              <c16:uniqueId val="{00000007-94D9-4FF4-91EE-5EB89F59A2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708</c:v>
                </c:pt>
                <c:pt idx="3">
                  <c:v>738</c:v>
                </c:pt>
                <c:pt idx="6">
                  <c:v>707</c:v>
                </c:pt>
                <c:pt idx="9">
                  <c:v>715</c:v>
                </c:pt>
                <c:pt idx="12">
                  <c:v>694</c:v>
                </c:pt>
              </c:numCache>
            </c:numRef>
          </c:val>
          <c:extLst>
            <c:ext xmlns:c16="http://schemas.microsoft.com/office/drawing/2014/chart" uri="{C3380CC4-5D6E-409C-BE32-E72D297353CC}">
              <c16:uniqueId val="{00000008-94D9-4FF4-91EE-5EB89F59A2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4D9-4FF4-91EE-5EB89F59A2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5249</c:v>
                </c:pt>
                <c:pt idx="3">
                  <c:v>5321</c:v>
                </c:pt>
                <c:pt idx="6">
                  <c:v>5428</c:v>
                </c:pt>
                <c:pt idx="9">
                  <c:v>5338</c:v>
                </c:pt>
                <c:pt idx="12">
                  <c:v>5341</c:v>
                </c:pt>
              </c:numCache>
            </c:numRef>
          </c:val>
          <c:extLst>
            <c:ext xmlns:c16="http://schemas.microsoft.com/office/drawing/2014/chart" uri="{C3380CC4-5D6E-409C-BE32-E72D297353CC}">
              <c16:uniqueId val="{0000000A-94D9-4FF4-91EE-5EB89F59A21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4D9-4FF4-91EE-5EB89F59A21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1256</c:v>
                </c:pt>
                <c:pt idx="1">
                  <c:v>1269</c:v>
                </c:pt>
                <c:pt idx="2">
                  <c:v>1074</c:v>
                </c:pt>
              </c:numCache>
            </c:numRef>
          </c:val>
          <c:extLst>
            <c:ext xmlns:c16="http://schemas.microsoft.com/office/drawing/2014/chart" uri="{C3380CC4-5D6E-409C-BE32-E72D297353CC}">
              <c16:uniqueId val="{00000000-C3C6-499A-8394-E3D02B0F57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C3C6-499A-8394-E3D02B0F57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1146</c:v>
                </c:pt>
                <c:pt idx="1">
                  <c:v>1136</c:v>
                </c:pt>
                <c:pt idx="2">
                  <c:v>1044</c:v>
                </c:pt>
              </c:numCache>
            </c:numRef>
          </c:val>
          <c:extLst>
            <c:ext xmlns:c16="http://schemas.microsoft.com/office/drawing/2014/chart" uri="{C3380CC4-5D6E-409C-BE32-E72D297353CC}">
              <c16:uniqueId val="{00000002-C3C6-499A-8394-E3D02B0F570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{8CEFEEC4-D72E-4ED3-B124-1E85BAF3951F}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55E-4F74-A825-E60D99F1B16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{C9D9FA24-7274-4AC2-87C0-3EB581AEE62F}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5E-4F74-A825-E60D99F1B16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{DD6F14FA-F945-4C75-8F1D-205D79B92002}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5E-4F74-A825-E60D99F1B16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{CD72A820-47AF-4E94-B893-1DA828E9270D}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5E-4F74-A825-E60D99F1B16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{74ADB642-CEA1-41ED-99C8-46B9CE816904}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5E-4F74-A825-E60D99F1B16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{57C423EA-98F5-455B-A207-5C10F3F49FDE}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55E-4F74-A825-E60D99F1B161}"/>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{C7F2FC06-28A0-49A0-849E-B67AF18D00E7}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55E-4F74-A825-E60D99F1B161}"/>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{F57CF810-69C8-48C9-8AFB-A393616D187F}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55E-4F74-A825-E60D99F1B161}"/>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{A4A6FA55-5BBA-4B42-8D1D-E998CC838B23}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55E-4F74-A825-E60D99F1B1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48.5</c:v>
                </c:pt>
                <c:pt idx="24">
                  <c:v>49.6</c:v>
                </c:pt>
                <c:pt idx="32">
                  <c:v>51.4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55E-4F74-A825-E60D99F1B16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{598E6F66-EF8E-4B9E-B89B-9D27D4E07C30}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55E-4F74-A825-E60D99F1B16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{92D9B9DB-C7FF-44DC-9404-8A2D39923364}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5E-4F74-A825-E60D99F1B16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{6BA1DE12-5064-41F0-B3F0-4A70C23AD6A6}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5E-4F74-A825-E60D99F1B16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{493392EC-CBB4-4192-AAF3-05FF46671AEE}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5E-4F74-A825-E60D99F1B16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{444B582E-EBAD-4318-8557-FE36A50904FA}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5E-4F74-A825-E60D99F1B16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{B364F870-8B98-44E9-8AEA-6A860D4526E5}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55E-4F74-A825-E60D99F1B161}"/>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{0391214C-62A1-4C41-9FD4-5EE2C35504C1}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55E-4F74-A825-E60D99F1B161}"/>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{188DAF12-ABEA-4DCE-B8A6-F0E872CF0550}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55E-4F74-A825-E60D99F1B161}"/>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{5DB03EF8-AC1F-44D1-97D8-E4FEDB351F40}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55E-4F74-A825-E60D99F1B1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56.3</c:v>
                </c:pt>
                <c:pt idx="24">
                  <c:v>58.3</c:v>
                </c:pt>
                <c:pt idx="32">
                  <c:v>59</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E55E-4F74-A825-E60D99F1B161}"/>
            </c:ext>
          </c:extLst>
        </c:ser>
        <c:dLbls>
          <c:showLegendKey val="0"/>
          <c:showVal val="1"/>
          <c:showCatName val="0"/>
          <c:showSerName val="0"/>
          <c:showPercent val="0"/>
          <c:showBubbleSize val="0"/>
        </c:dLbls>
        <c:axId val="46179840"/>
        <c:axId val="46181760"/>
      </c:scatterChart>
      <c:valAx>
        <c:axId val="46179840"/>
        <c:scaling>
          <c:orientation val="minMax"/>
          <c:max val="59.300000000000004"/>
          <c:min val="56.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{7D5FD7A3-B399-418D-A904-47637C23F14A}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026-459E-B1A5-432051675D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{189F5BCB-F2FC-47AA-BCEB-D1A79C14768B}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26-459E-B1A5-432051675D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{69758AAB-C456-486F-A617-2A90BDAB7BD9}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26-459E-B1A5-432051675D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{D98BBC57-DBF0-4D53-B55B-B0101F62FD43}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26-459E-B1A5-432051675D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{F2B01EB9-2BC1-4CB5-826B-5FAE97D17762}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26-459E-B1A5-432051675D0F}"/>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{1F4375FB-0A20-4720-BF5A-AAFF6260E92D}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026-459E-B1A5-432051675D0F}"/>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{626B3DC7-308B-4352-89C4-03795A9E6A8D}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026-459E-B1A5-432051675D0F}"/>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{D96A6AA7-F023-4A67-9950-283520627419}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026-459E-B1A5-432051675D0F}"/>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{79D4DA8A-3D67-466D-AF76-A1BA853DFBE4}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026-459E-B1A5-432051675D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8.6999999999999993</c:v>
                </c:pt>
                <c:pt idx="16">
                  <c:v>8.1999999999999993</c:v>
                </c:pt>
                <c:pt idx="24">
                  <c:v>8.1</c:v>
                </c:pt>
                <c:pt idx="32">
                  <c:v>8.1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026-459E-B1A5-432051675D0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{3D9C4F79-CFF5-4094-B1DA-2CEF539C02D6}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026-459E-B1A5-432051675D0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{FB7EAA8E-2858-4343-8111-94D15E51D4BC}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26-459E-B1A5-432051675D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{AD84BB06-24A5-44E5-BAEA-CB34EA9A8890}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26-459E-B1A5-432051675D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{AB08CFC8-1D53-40D0-86F4-511FDE6E4573}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26-459E-B1A5-432051675D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{F82A98AF-5838-454A-8420-94A8490B1019}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26-459E-B1A5-432051675D0F}"/>
                </c:ext>
              </c:extLst>
            </c:dLbl>
            <c:dLbl>
              <c:idx val="8"/>
              <c:layout>
                <c:manualLayout>
                  <c:x val="-3.0343319526001892E-2"/>
                  <c:y val="-9.3162954900551959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{94ADFDB0-99EC-45DE-8C1B-73A281588979}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026-459E-B1A5-432051675D0F}"/>
                </c:ext>
              </c:extLst>
            </c:dLbl>
            <c:dLbl>
              <c:idx val="16"/>
              <c:layout>
                <c:manualLayout>
                  <c:x val="-3.3052663712219377E-2"/>
                  <c:y val="-8.9837058113975826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{A8B6C660-3128-4FAC-B1F5-9AB5D0902E92}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026-459E-B1A5-432051675D0F}"/>
                </c:ext>
              </c:extLst>
            </c:dLbl>
            <c:dLbl>
              <c:idx val="24"/>
              <c:layout>
                <c:manualLayout>
                  <c:x val="-3.1697991619110633E-2"/>
                  <c:y val="-1.4412733139850689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{75476599-0C4A-4AA8-86BA-331CB8E4385A}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026-459E-B1A5-432051675D0F}"/>
                </c:ext>
              </c:extLst>
            </c:dLbl>
            <c:dLbl>
              <c:idx val="32"/>
              <c:layout>
                <c:manualLayout>
                  <c:x val="-3.1697991619110633E-2"/>
                  <c:y val="-5.225418468436696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{4BB866B3-A664-4F2B-A83C-45A49F87FBB4}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026-459E-B1A5-432051675D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8.6</c:v>
                </c:pt>
                <c:pt idx="16">
                  <c:v>8.5</c:v>
                </c:pt>
                <c:pt idx="24">
                  <c:v>8.5</c:v>
                </c:pt>
                <c:pt idx="32">
                  <c:v>8.6</c:v>
                </c:pt>
              </c:numCache>
            </c:numRef>
          </c:xVal>
          <c:yVal>
            <c:numRef>
              <c:f>公会計指標分析・財政指標組合せ分析表!$BP$77:$DC$77</c:f>
              <c:numCache>
                <c:formatCode>#,##0.0;"▲ "#,##0.0</c:formatCode>
                <c:ptCount val="40"/>
                <c:pt idx="0">
                  <c:v>54</c:v>
                </c:pt>
                <c:pt idx="8">
                  <c:v>0</c:v>
                </c:pt>
                <c:pt idx="16">
                  <c:v>0</c:v>
                </c:pt>
                <c:pt idx="24">
                  <c:v>0</c:v>
                </c:pt>
                <c:pt idx="32">
                  <c:v>0</c:v>
                </c:pt>
              </c:numCache>
            </c:numRef>
          </c:yVal>
          <c:smooth val="0"/>
          <c:extLst>
            <c:ext xmlns:c16="http://schemas.microsoft.com/office/drawing/2014/chart" uri="{C3380CC4-5D6E-409C-BE32-E72D297353CC}">
              <c16:uniqueId val="{00000013-4026-459E-B1A5-432051675D0F}"/>
            </c:ext>
          </c:extLst>
        </c:ser>
        <c:dLbls>
          <c:showLegendKey val="0"/>
          <c:showVal val="1"/>
          <c:showCatName val="0"/>
          <c:showSerName val="0"/>
          <c:showPercent val="0"/>
          <c:showBubbleSize val="0"/>
        </c:dLbls>
        <c:axId val="84219776"/>
        <c:axId val="84234240"/>
      </c:scatterChart>
      <c:valAx>
        <c:axId val="84219776"/>
        <c:scaling>
          <c:orientation val="minMax"/>
          <c:max val="11.799999999999999"/>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3"/>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地方債などの町負担分は、元利償還金の額が償還のピークを過ぎたことにより減少傾向が続いている。また、一部事務組合等の起こした地方債に充てた負担金が、霧島美化センターの償還完了に伴い以前に比べ大きく減少している。しかし、公営企業の元利償還金に対する繰入金において、統合水道に係る繰出金の元金の償還が始まることに伴い微増傾向にある。これに対し、町が実質的に負担しない特定財源等においては、災害復旧費等に係る基準財政需要額が公債費の減少に伴い減少した。</a:t>
          </a:r>
        </a:p>
        <a:p>
          <a:r>
            <a:rPr kumimoji="1" lang="ja-JP" altLang="en-US" sz="1200">
              <a:latin typeface="ＭＳ ゴシック" pitchFamily="49" charset="-128"/>
              <a:ea typeface="ＭＳ ゴシック" pitchFamily="49" charset="-128"/>
            </a:rPr>
            <a:t>　このため、実質公債比費率の分子は、地方債などの町負担分が減少したものの、町が実質的に負担しない特定財源等も減少したことから前年比</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百万円の減少となった。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地方債の現在高は微増したものの、若年の職員の比率が増加したことによる退職手当負担見込額の減少や公営企業等繰入見込額が減少したことにより加算項目が</a:t>
          </a:r>
          <a:r>
            <a:rPr kumimoji="1" lang="en-US" altLang="ja-JP" sz="1200">
              <a:latin typeface="ＭＳ ゴシック" pitchFamily="49" charset="-128"/>
              <a:ea typeface="ＭＳ ゴシック" pitchFamily="49" charset="-128"/>
            </a:rPr>
            <a:t>159</a:t>
          </a:r>
          <a:r>
            <a:rPr kumimoji="1" lang="ja-JP" altLang="en-US" sz="1200">
              <a:latin typeface="ＭＳ ゴシック" pitchFamily="49" charset="-128"/>
              <a:ea typeface="ＭＳ ゴシック" pitchFamily="49" charset="-128"/>
            </a:rPr>
            <a:t>百万円減少した。また、充当可能特定歳入及び基準財政需要額算入見込額が減少したが、ふるさと納税寄付金を積立てたふるさと振興基金等の残高が上昇したため、減算項目も</a:t>
          </a:r>
          <a:r>
            <a:rPr kumimoji="1" lang="en-US" altLang="ja-JP" sz="1200">
              <a:latin typeface="ＭＳ ゴシック" pitchFamily="49" charset="-128"/>
              <a:ea typeface="ＭＳ ゴシック" pitchFamily="49" charset="-128"/>
            </a:rPr>
            <a:t>134</a:t>
          </a:r>
          <a:r>
            <a:rPr kumimoji="1" lang="ja-JP" altLang="en-US" sz="1200">
              <a:latin typeface="ＭＳ ゴシック" pitchFamily="49" charset="-128"/>
              <a:ea typeface="ＭＳ ゴシック" pitchFamily="49" charset="-128"/>
            </a:rPr>
            <a:t>百万円の減少となったところである。結果、前年度より分子が</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百万円改善したところである。</a:t>
          </a:r>
        </a:p>
        <a:p>
          <a:r>
            <a:rPr kumimoji="1" lang="ja-JP" altLang="en-US" sz="1200">
              <a:latin typeface="ＭＳ ゴシック" pitchFamily="49" charset="-128"/>
              <a:ea typeface="ＭＳ ゴシック" pitchFamily="49" charset="-128"/>
            </a:rPr>
            <a:t>　しかしながら、今後、老朽化した公共施設の改修が本格化することが見込まれ、それに伴う地方債の発行が増えることが予想される。また、国営かんがい排水ダム整備事業負担金の償還を目的として積み立てた基金が負担金の支払いに充てられることにより皆減することから将来負担比率は増加する見込みである。</a:t>
          </a:r>
        </a:p>
        <a:p>
          <a:r>
            <a:rPr kumimoji="1" lang="ja-JP" altLang="en-US" sz="1200">
              <a:latin typeface="ＭＳ ゴシック" pitchFamily="49" charset="-128"/>
              <a:ea typeface="ＭＳ ゴシック" pitchFamily="49" charset="-128"/>
            </a:rPr>
            <a:t>　このため、これまで以上に公債費の適正化に取り組んでいく必要がある。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宮崎県高原町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・財政調整基金は、病院事業会計への繰出金の増加等により、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百万円減少している。増減の大きいものとして、西諸土地改良基金が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百万円減少し、ふるさと振興基金が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・財政調整基金の減少については、病院事業会計の経営悪化が寄与している面もあり、経営改善する必要があり、また、単独補助金等も見直しを行い、減少傾向に歯止めをかけたい。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・特定目的基金については、全体的に減少傾向が続いている。西諸土地改良基金が令和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立目的の国営土地改良事業負担金支出のため、全額取崩すこととしている。また企業立地奨励金等交付基金についても、本町のフリーウェイ工業団地への企業立地が進み、立地企業への補助金として基金を取崩しているため減少傾向が続いている。一方町有林等の財産売却があった場合は、公共施設等整備基金に積立てることとしており、少しでも基金の残高を増やし、健全財政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・西諸土地改良基金：国営土地改良事業の負担金の支払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・社会福祉事業基金：社会福祉事業の振興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・ふるさと振興基金：本町の特性を生かし、個性的で魅力的な地域づくりの推進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・公共施設等整備基金：公用又は公共の用に供する施設の整備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・企業立地奨励金等交付基金：企業の立地に伴う奨励金等の交付</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・西諸土地改良基金：国営土地改良事業の負担金の支払いに充てたため、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・ふるさと振興基金：ふるさと納税寄付金を積立てており、納税額が減少したため、基金の取崩し額が積立額を上回り、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・企業立地奨励金等交付基金：立地企業の振興のため、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・西諸土地改良基金：令和２年度に国営土地改良事業の負担金の支払いが終了するため、基金が枯渇し、基金の廃止をする予定である。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・ふるさと振興基金：ふるさと納税寄付金の範囲内で事業実施することとしているが、制度の先行きが不透明であり、今後の見込みが立ちづらくなっている。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・公共施設等整備基金：老朽化した施設を多数抱える本町において、今後施設整備が増加することが予想されることから、適宜積立てを行い、安定的な財政運営に資するようにしたい。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・病院事業会計や国民健康保険特別会計への繰出金の増加等により、財政調整基金に頼った予算となっており、基金残高が減少している。今年度は単年で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億円弱減少しており、近年で最大の減少となった。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病院事業会計の経営の悪化や扶助費、単独補助金の増加が基金残高の減少を招いている。数年は病院経営が厳しい見通しのため、基金残高の減少が見込まれるが、単独補助金等について見直しを行い、健全財政と基金残高の維持を図り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・満期一括償還の地方債がなく、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年以上も積立ても取崩しも行っていないが、将来の健全財政のため財政に余裕があるときは積立てを行いたい。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9,423
9,395
85.39
6,190,711
6,092,347
78,003
3,278,628
5,341,392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0000000-0008-0000-0D00-00001C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0000000-0008-0000-0D00-000021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000000-0008-0000-0D00-000022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00000000-0008-0000-0D00-000037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町では、平成２８年度に策定した公共施設等総合管理計画において、公共施設等の更新費用を１０年間で１３％圧縮するという目標を掲げ、老朽化した施設の集約化・除却を検討している。有形固定資産変化償却率は上昇傾向にあるため、目標に向け早急に取り組んでいく必要がある。</a:t>
          </a: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00000000-0008-0000-0D00-000038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8" name="テキスト ボックス 67">
          <a:extLst>
            <a:ext uri="{FF2B5EF4-FFF2-40B4-BE49-F238E27FC236}">
              <a16:creationId xmlns:a16="http://schemas.microsoft.com/office/drawing/2014/main" id="{00000000-0008-0000-0D00-000044000000}"/>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a:extLst>
            <a:ext uri="{FF2B5EF4-FFF2-40B4-BE49-F238E27FC236}">
              <a16:creationId xmlns:a16="http://schemas.microsoft.com/office/drawing/2014/main" id="{00000000-0008-0000-0D00-000045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26035</xdr:rowOff>
    </xdr:from>
    <xdr:to>
      <xdr:col>23</xdr:col>
      <xdr:colOff>85090</xdr:colOff>
      <xdr:row>33</xdr:row>
      <xdr:rowOff>65151</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flipV="1">
          <a:off x="4760595" y="5255260"/>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68978</xdr:rowOff>
    </xdr:from>
    <xdr:ext cx="405111" cy="259045"/>
    <xdr:sp macro="" textlink="">
      <xdr:nvSpPr>
        <xdr:cNvPr id="71" name="有形固定資産減価償却率最小値テキスト">
          <a:extLst>
            <a:ext uri="{FF2B5EF4-FFF2-40B4-BE49-F238E27FC236}">
              <a16:creationId xmlns:a16="http://schemas.microsoft.com/office/drawing/2014/main" id="{00000000-0008-0000-0D00-000047000000}"/>
            </a:ext>
          </a:extLst>
        </xdr:cNvPr>
        <xdr:cNvSpPr txBox="1"/>
      </xdr:nvSpPr>
      <xdr:spPr>
        <a:xfrm>
          <a:off x="4813300"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65151</xdr:rowOff>
    </xdr:from>
    <xdr:to>
      <xdr:col>23</xdr:col>
      <xdr:colOff>174625</xdr:colOff>
      <xdr:row>33</xdr:row>
      <xdr:rowOff>65151</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4673600" y="649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144162</xdr:rowOff>
    </xdr:from>
    <xdr:ext cx="405111" cy="259045"/>
    <xdr:sp macro="" textlink="">
      <xdr:nvSpPr>
        <xdr:cNvPr id="73" name="有形固定資産減価償却率最大値テキスト">
          <a:extLst>
            <a:ext uri="{FF2B5EF4-FFF2-40B4-BE49-F238E27FC236}">
              <a16:creationId xmlns:a16="http://schemas.microsoft.com/office/drawing/2014/main" id="{00000000-0008-0000-0D00-000049000000}"/>
            </a:ext>
          </a:extLst>
        </xdr:cNvPr>
        <xdr:cNvSpPr txBox="1"/>
      </xdr:nvSpPr>
      <xdr:spPr>
        <a:xfrm>
          <a:off x="4813300" y="503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26035</xdr:rowOff>
    </xdr:from>
    <xdr:to>
      <xdr:col>23</xdr:col>
      <xdr:colOff>174625</xdr:colOff>
      <xdr:row>26</xdr:row>
      <xdr:rowOff>26035</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4673600" y="525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66692</xdr:rowOff>
    </xdr:from>
    <xdr:ext cx="405111" cy="259045"/>
    <xdr:sp macro="" textlink="">
      <xdr:nvSpPr>
        <xdr:cNvPr id="75" name="有形固定資産減価償却率平均値テキスト">
          <a:extLst>
            <a:ext uri="{FF2B5EF4-FFF2-40B4-BE49-F238E27FC236}">
              <a16:creationId xmlns:a16="http://schemas.microsoft.com/office/drawing/2014/main" id="{00000000-0008-0000-0D00-00004B000000}"/>
            </a:ext>
          </a:extLst>
        </xdr:cNvPr>
        <xdr:cNvSpPr txBox="1"/>
      </xdr:nvSpPr>
      <xdr:spPr>
        <a:xfrm>
          <a:off x="4813300" y="5638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4000500" y="580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102108</xdr:rowOff>
    </xdr:from>
    <xdr:to>
      <xdr:col>15</xdr:col>
      <xdr:colOff>187325</xdr:colOff>
      <xdr:row>30</xdr:row>
      <xdr:rowOff>32258</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3238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123698</xdr:rowOff>
    </xdr:from>
    <xdr:to>
      <xdr:col>11</xdr:col>
      <xdr:colOff>187325</xdr:colOff>
      <xdr:row>30</xdr:row>
      <xdr:rowOff>53848</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2476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36449</xdr:rowOff>
    </xdr:from>
    <xdr:to>
      <xdr:col>23</xdr:col>
      <xdr:colOff>136525</xdr:colOff>
      <xdr:row>30</xdr:row>
      <xdr:rowOff>138049</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711700" y="59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14876</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D00-000056000000}"/>
            </a:ext>
          </a:extLst>
        </xdr:cNvPr>
        <xdr:cNvSpPr txBox="1"/>
      </xdr:nvSpPr>
      <xdr:spPr>
        <a:xfrm>
          <a:off x="4813300" y="5929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75311</xdr:rowOff>
    </xdr:from>
    <xdr:to>
      <xdr:col>19</xdr:col>
      <xdr:colOff>187325</xdr:colOff>
      <xdr:row>31</xdr:row>
      <xdr:rowOff>5461</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000500" y="599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87249</xdr:rowOff>
    </xdr:from>
    <xdr:to>
      <xdr:col>23</xdr:col>
      <xdr:colOff>85725</xdr:colOff>
      <xdr:row>30</xdr:row>
      <xdr:rowOff>126111</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flipV="1">
          <a:off x="4051300" y="6002274"/>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99060</xdr:rowOff>
    </xdr:from>
    <xdr:to>
      <xdr:col>15</xdr:col>
      <xdr:colOff>187325</xdr:colOff>
      <xdr:row>31</xdr:row>
      <xdr:rowOff>29210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3238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126111</xdr:rowOff>
    </xdr:from>
    <xdr:to>
      <xdr:col>19</xdr:col>
      <xdr:colOff>136525</xdr:colOff>
      <xdr:row>30</xdr:row>
      <xdr:rowOff>149860</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flipV="1">
          <a:off x="3289300" y="6041136"/>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5605</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57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48785</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6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70375</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64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168038</xdr:rowOff>
    </xdr:from>
    <xdr:ext cx="405111" cy="259045"/>
    <xdr:sp macro="" textlink="">
      <xdr:nvSpPr>
        <xdr:cNvPr id="94" name="n_1mainValue有形固定資産減価償却率">
          <a:extLst>
            <a:ext uri="{FF2B5EF4-FFF2-40B4-BE49-F238E27FC236}">
              <a16:creationId xmlns:a16="http://schemas.microsoft.com/office/drawing/2014/main" id="{00000000-0008-0000-0D00-00005E000000}"/>
            </a:ext>
          </a:extLst>
        </xdr:cNvPr>
        <xdr:cNvSpPr txBox="1"/>
      </xdr:nvSpPr>
      <xdr:spPr>
        <a:xfrm>
          <a:off x="3836044" y="6083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20337</xdr:rowOff>
    </xdr:from>
    <xdr:ext cx="405111" cy="259045"/>
    <xdr:sp macro="" textlink="">
      <xdr:nvSpPr>
        <xdr:cNvPr id="95" name="n_2mainValue有形固定資産減価償却率">
          <a:extLst>
            <a:ext uri="{FF2B5EF4-FFF2-40B4-BE49-F238E27FC236}">
              <a16:creationId xmlns:a16="http://schemas.microsoft.com/office/drawing/2014/main" id="{00000000-0008-0000-0D00-00005F000000}"/>
            </a:ext>
          </a:extLst>
        </xdr:cNvPr>
        <xdr:cNvSpPr txBox="1"/>
      </xdr:nvSpPr>
      <xdr:spPr>
        <a:xfrm>
          <a:off x="3086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借入額が償還額を上回らない様、予算づくりに努めており、類似団体と比較しても１．１％低い状況である。しかしながら、人件費が増加していくことが見込まれ、債務償還比率も増加することが予想される。</a:t>
          </a: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00000000-0008-0000-0D00-00006E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00000000-0008-0000-0D00-00007D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126" name="直線コネクタ 125">
          <a:extLst>
            <a:ext uri="{FF2B5EF4-FFF2-40B4-BE49-F238E27FC236}">
              <a16:creationId xmlns:a16="http://schemas.microsoft.com/office/drawing/2014/main" id="{00000000-0008-0000-0D00-00007E000000}"/>
            </a:ext>
          </a:extLst>
        </xdr:cNvPr>
        <xdr:cNvCxnSpPr/>
      </xdr:nvCxnSpPr>
      <xdr:spPr>
        <a:xfrm flipV="1">
          <a:off x="14793595" y="5316329"/>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7" name="債務償還比率最小値テキスト">
          <a:extLst>
            <a:ext uri="{FF2B5EF4-FFF2-40B4-BE49-F238E27FC236}">
              <a16:creationId xmlns:a16="http://schemas.microsoft.com/office/drawing/2014/main" id="{00000000-0008-0000-0D00-00007F000000}"/>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8" name="直線コネクタ 127">
          <a:extLst>
            <a:ext uri="{FF2B5EF4-FFF2-40B4-BE49-F238E27FC236}">
              <a16:creationId xmlns:a16="http://schemas.microsoft.com/office/drawing/2014/main" id="{00000000-0008-0000-0D00-000080000000}"/>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129" name="債務償還比率最大値テキスト">
          <a:extLst>
            <a:ext uri="{FF2B5EF4-FFF2-40B4-BE49-F238E27FC236}">
              <a16:creationId xmlns:a16="http://schemas.microsoft.com/office/drawing/2014/main" id="{00000000-0008-0000-0D00-000081000000}"/>
            </a:ext>
          </a:extLst>
        </xdr:cNvPr>
        <xdr:cNvSpPr txBox="1"/>
      </xdr:nvSpPr>
      <xdr:spPr>
        <a:xfrm>
          <a:off x="14846300" y="5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130" name="直線コネクタ 129">
          <a:extLst>
            <a:ext uri="{FF2B5EF4-FFF2-40B4-BE49-F238E27FC236}">
              <a16:creationId xmlns:a16="http://schemas.microsoft.com/office/drawing/2014/main" id="{00000000-0008-0000-0D00-000082000000}"/>
            </a:ext>
          </a:extLst>
        </xdr:cNvPr>
        <xdr:cNvCxnSpPr/>
      </xdr:nvCxnSpPr>
      <xdr:spPr>
        <a:xfrm>
          <a:off x="14706600" y="531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1496</xdr:rowOff>
    </xdr:from>
    <xdr:ext cx="469744" cy="259045"/>
    <xdr:sp macro="" textlink="">
      <xdr:nvSpPr>
        <xdr:cNvPr id="131" name="債務償還比率平均値テキスト">
          <a:extLst>
            <a:ext uri="{FF2B5EF4-FFF2-40B4-BE49-F238E27FC236}">
              <a16:creationId xmlns:a16="http://schemas.microsoft.com/office/drawing/2014/main" id="{00000000-0008-0000-0D00-000083000000}"/>
            </a:ext>
          </a:extLst>
        </xdr:cNvPr>
        <xdr:cNvSpPr txBox="1"/>
      </xdr:nvSpPr>
      <xdr:spPr>
        <a:xfrm>
          <a:off x="14846300" y="6087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4744700" y="61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033500" y="61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D00-00008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21372</xdr:rowOff>
    </xdr:from>
    <xdr:to>
      <xdr:col>76</xdr:col>
      <xdr:colOff>73025</xdr:colOff>
      <xdr:row>31</xdr:row>
      <xdr:rowOff>122972</xdr:rowOff>
    </xdr:to>
    <xdr:sp macro="" textlink="">
      <xdr:nvSpPr>
        <xdr:cNvPr id="139" name="楕円 138">
          <a:extLst>
            <a:ext uri="{FF2B5EF4-FFF2-40B4-BE49-F238E27FC236}">
              <a16:creationId xmlns:a16="http://schemas.microsoft.com/office/drawing/2014/main" id="{00000000-0008-0000-0D00-00008B000000}"/>
            </a:ext>
          </a:extLst>
        </xdr:cNvPr>
        <xdr:cNvSpPr/>
      </xdr:nvSpPr>
      <xdr:spPr>
        <a:xfrm>
          <a:off x="14744700" y="610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44249</xdr:rowOff>
    </xdr:from>
    <xdr:ext cx="469744" cy="259045"/>
    <xdr:sp macro="" textlink="">
      <xdr:nvSpPr>
        <xdr:cNvPr id="140" name="債務償還比率該当値テキスト">
          <a:extLst>
            <a:ext uri="{FF2B5EF4-FFF2-40B4-BE49-F238E27FC236}">
              <a16:creationId xmlns:a16="http://schemas.microsoft.com/office/drawing/2014/main" id="{00000000-0008-0000-0D00-00008C000000}"/>
            </a:ext>
          </a:extLst>
        </xdr:cNvPr>
        <xdr:cNvSpPr txBox="1"/>
      </xdr:nvSpPr>
      <xdr:spPr>
        <a:xfrm>
          <a:off x="14846300" y="595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81824</xdr:rowOff>
    </xdr:from>
    <xdr:to>
      <xdr:col>72</xdr:col>
      <xdr:colOff>123825</xdr:colOff>
      <xdr:row>32</xdr:row>
      <xdr:rowOff>11974</xdr:rowOff>
    </xdr:to>
    <xdr:sp macro="" textlink="">
      <xdr:nvSpPr>
        <xdr:cNvPr id="141" name="楕円 140">
          <a:extLst>
            <a:ext uri="{FF2B5EF4-FFF2-40B4-BE49-F238E27FC236}">
              <a16:creationId xmlns:a16="http://schemas.microsoft.com/office/drawing/2014/main" id="{00000000-0008-0000-0D00-00008D000000}"/>
            </a:ext>
          </a:extLst>
        </xdr:cNvPr>
        <xdr:cNvSpPr/>
      </xdr:nvSpPr>
      <xdr:spPr>
        <a:xfrm>
          <a:off x="14033500" y="616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72172</xdr:rowOff>
    </xdr:from>
    <xdr:to>
      <xdr:col>76</xdr:col>
      <xdr:colOff>22225</xdr:colOff>
      <xdr:row>31</xdr:row>
      <xdr:rowOff>132624</xdr:rowOff>
    </xdr:to>
    <xdr:cxnSp macro="">
      <xdr:nvCxnSpPr>
        <xdr:cNvPr id="142" name="直線コネクタ 141">
          <a:extLst>
            <a:ext uri="{FF2B5EF4-FFF2-40B4-BE49-F238E27FC236}">
              <a16:creationId xmlns:a16="http://schemas.microsoft.com/office/drawing/2014/main" id="{00000000-0008-0000-0D00-00008E000000}"/>
            </a:ext>
          </a:extLst>
        </xdr:cNvPr>
        <xdr:cNvCxnSpPr/>
      </xdr:nvCxnSpPr>
      <xdr:spPr>
        <a:xfrm flipV="1">
          <a:off x="14084300" y="6158647"/>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153070</xdr:rowOff>
    </xdr:from>
    <xdr:ext cx="469744" cy="259045"/>
    <xdr:sp macro="" textlink="">
      <xdr:nvSpPr>
        <xdr:cNvPr id="143" name="n_1aveValue債務償還比率">
          <a:extLst>
            <a:ext uri="{FF2B5EF4-FFF2-40B4-BE49-F238E27FC236}">
              <a16:creationId xmlns:a16="http://schemas.microsoft.com/office/drawing/2014/main" id="{00000000-0008-0000-0D00-00008F000000}"/>
            </a:ext>
          </a:extLst>
        </xdr:cNvPr>
        <xdr:cNvSpPr txBox="1"/>
      </xdr:nvSpPr>
      <xdr:spPr>
        <a:xfrm>
          <a:off x="13836727" y="589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3101</xdr:rowOff>
    </xdr:from>
    <xdr:ext cx="469744" cy="259045"/>
    <xdr:sp macro="" textlink="">
      <xdr:nvSpPr>
        <xdr:cNvPr id="144" name="n_1mainValue債務償還比率">
          <a:extLst>
            <a:ext uri="{FF2B5EF4-FFF2-40B4-BE49-F238E27FC236}">
              <a16:creationId xmlns:a16="http://schemas.microsoft.com/office/drawing/2014/main" id="{00000000-0008-0000-0D00-000090000000}"/>
            </a:ext>
          </a:extLst>
        </xdr:cNvPr>
        <xdr:cNvSpPr txBox="1"/>
      </xdr:nvSpPr>
      <xdr:spPr>
        <a:xfrm>
          <a:off x="13836727" y="626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a:extLst>
            <a:ext uri="{FF2B5EF4-FFF2-40B4-BE49-F238E27FC236}">
              <a16:creationId xmlns:a16="http://schemas.microsoft.com/office/drawing/2014/main" id="{00000000-0008-0000-0D00-00009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a:extLst>
            <a:ext uri="{FF2B5EF4-FFF2-40B4-BE49-F238E27FC236}">
              <a16:creationId xmlns:a16="http://schemas.microsoft.com/office/drawing/2014/main" id="{00000000-0008-0000-0D00-00009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9,423
9,395
85.39
6,190,711
6,092,347
78,003
3,278,628
5,341,392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E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E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E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E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E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E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E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E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E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E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9525</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flipV="1">
          <a:off x="4634865" y="57873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E00-000039000000}"/>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E00-00003B000000}"/>
            </a:ext>
          </a:extLst>
        </xdr:cNvPr>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107332</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E00-00003D000000}"/>
            </a:ext>
          </a:extLst>
        </xdr:cNvPr>
        <xdr:cNvSpPr txBox="1"/>
      </xdr:nvSpPr>
      <xdr:spPr>
        <a:xfrm>
          <a:off x="4673600" y="627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4584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139700</xdr:rowOff>
    </xdr:from>
    <xdr:to>
      <xdr:col>15</xdr:col>
      <xdr:colOff>101600</xdr:colOff>
      <xdr:row>38</xdr:row>
      <xdr:rowOff>69850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2857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73025</xdr:rowOff>
    </xdr:from>
    <xdr:to>
      <xdr:col>24</xdr:col>
      <xdr:colOff>114300</xdr:colOff>
      <xdr:row>40</xdr:row>
      <xdr:rowOff>3175</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51452</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107315</xdr:rowOff>
    </xdr:from>
    <xdr:to>
      <xdr:col>20</xdr:col>
      <xdr:colOff>38100</xdr:colOff>
      <xdr:row>40</xdr:row>
      <xdr:rowOff>37465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123825</xdr:rowOff>
    </xdr:from>
    <xdr:to>
      <xdr:col>24</xdr:col>
      <xdr:colOff>63500</xdr:colOff>
      <xdr:row>39</xdr:row>
      <xdr:rowOff>158115</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flipV="1">
          <a:off x="3797300" y="68103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116840</xdr:rowOff>
    </xdr:from>
    <xdr:to>
      <xdr:col>15</xdr:col>
      <xdr:colOff>101600</xdr:colOff>
      <xdr:row>40</xdr:row>
      <xdr:rowOff>46990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158115</xdr:rowOff>
    </xdr:from>
    <xdr:to>
      <xdr:col>19</xdr:col>
      <xdr:colOff>177800</xdr:colOff>
      <xdr:row>39</xdr:row>
      <xdr:rowOff>167640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flipV="1">
          <a:off x="2908300" y="68446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59707</xdr:rowOff>
    </xdr:from>
    <xdr:ext cx="405111" cy="259045"/>
    <xdr:sp macro="" textlink="">
      <xdr:nvSpPr>
        <xdr:cNvPr id="77" name="n_1aveValue【道路】&#10;有形固定資産減価償却率">
          <a:extLst>
            <a:ext uri="{FF2B5EF4-FFF2-40B4-BE49-F238E27FC236}">
              <a16:creationId xmlns:a16="http://schemas.microsoft.com/office/drawing/2014/main" id="{00000000-0008-0000-0E00-00004D000000}"/>
            </a:ext>
          </a:extLst>
        </xdr:cNvPr>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86377</xdr:rowOff>
    </xdr:from>
    <xdr:ext cx="405111" cy="259045"/>
    <xdr:sp macro="" textlink="">
      <xdr:nvSpPr>
        <xdr:cNvPr id="78" name="n_2aveValue【道路】&#10;有形固定資産減価償却率">
          <a:extLst>
            <a:ext uri="{FF2B5EF4-FFF2-40B4-BE49-F238E27FC236}">
              <a16:creationId xmlns:a16="http://schemas.microsoft.com/office/drawing/2014/main" id="{00000000-0008-0000-0E00-00004E000000}"/>
            </a:ext>
          </a:extLst>
        </xdr:cNvPr>
        <xdr:cNvSpPr txBox="1"/>
      </xdr:nvSpPr>
      <xdr:spPr>
        <a:xfrm>
          <a:off x="2705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105427</xdr:rowOff>
    </xdr:from>
    <xdr:ext cx="405111" cy="259045"/>
    <xdr:sp macro="" textlink="">
      <xdr:nvSpPr>
        <xdr:cNvPr id="79" name="n_3aveValue【道路】&#10;有形固定資産減価償却率">
          <a:extLst>
            <a:ext uri="{FF2B5EF4-FFF2-40B4-BE49-F238E27FC236}">
              <a16:creationId xmlns:a16="http://schemas.microsoft.com/office/drawing/2014/main" id="{00000000-0008-0000-0E00-00004F000000}"/>
            </a:ext>
          </a:extLst>
        </xdr:cNvPr>
        <xdr:cNvSpPr txBox="1"/>
      </xdr:nvSpPr>
      <xdr:spPr>
        <a:xfrm>
          <a:off x="1816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28592</xdr:rowOff>
    </xdr:from>
    <xdr:ext cx="405111" cy="259045"/>
    <xdr:sp macro="" textlink="">
      <xdr:nvSpPr>
        <xdr:cNvPr id="80" name="n_1mainValue【道路】&#10;有形固定資産減価償却率">
          <a:extLst>
            <a:ext uri="{FF2B5EF4-FFF2-40B4-BE49-F238E27FC236}">
              <a16:creationId xmlns:a16="http://schemas.microsoft.com/office/drawing/2014/main" id="{00000000-0008-0000-0E00-000050000000}"/>
            </a:ext>
          </a:extLst>
        </xdr:cNvPr>
        <xdr:cNvSpPr txBox="1"/>
      </xdr:nvSpPr>
      <xdr:spPr>
        <a:xfrm>
          <a:off x="358204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38117</xdr:rowOff>
    </xdr:from>
    <xdr:ext cx="405111" cy="259045"/>
    <xdr:sp macro="" textlink="">
      <xdr:nvSpPr>
        <xdr:cNvPr id="81" name="n_2mainValue【道路】&#10;有形固定資産減価償却率">
          <a:extLst>
            <a:ext uri="{FF2B5EF4-FFF2-40B4-BE49-F238E27FC236}">
              <a16:creationId xmlns:a16="http://schemas.microsoft.com/office/drawing/2014/main" id="{00000000-0008-0000-0E00-000051000000}"/>
            </a:ext>
          </a:extLst>
        </xdr:cNvPr>
        <xdr:cNvSpPr txBox="1"/>
      </xdr:nvSpPr>
      <xdr:spPr>
        <a:xfrm>
          <a:off x="2705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00000000-0008-0000-0E00-000053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00000000-0008-0000-0E00-000054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E00-000055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E00-000056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00000000-0008-0000-0E00-00005B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5" name="テキスト ボックス 94">
          <a:extLst>
            <a:ext uri="{FF2B5EF4-FFF2-40B4-BE49-F238E27FC236}">
              <a16:creationId xmlns:a16="http://schemas.microsoft.com/office/drawing/2014/main" id="{00000000-0008-0000-0E00-00005F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00000000-0008-0000-0E00-000068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100314</xdr:rowOff>
    </xdr:from>
    <xdr:to>
      <xdr:col>54</xdr:col>
      <xdr:colOff>189865</xdr:colOff>
      <xdr:row>42</xdr:row>
      <xdr:rowOff>29078</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flipV="1">
          <a:off x="10476865" y="5758164"/>
          <a:ext cx="0" cy="147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32905</xdr:rowOff>
    </xdr:from>
    <xdr:ext cx="469744" cy="259045"/>
    <xdr:sp macro="" textlink="">
      <xdr:nvSpPr>
        <xdr:cNvPr id="106" name="【道路】&#10;一人当たり延長最小値テキスト">
          <a:extLst>
            <a:ext uri="{FF2B5EF4-FFF2-40B4-BE49-F238E27FC236}">
              <a16:creationId xmlns:a16="http://schemas.microsoft.com/office/drawing/2014/main" id="{00000000-0008-0000-0E00-00006A000000}"/>
            </a:ext>
          </a:extLst>
        </xdr:cNvPr>
        <xdr:cNvSpPr txBox="1"/>
      </xdr:nvSpPr>
      <xdr:spPr>
        <a:xfrm>
          <a:off x="10515600" y="72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29078</xdr:rowOff>
    </xdr:from>
    <xdr:to>
      <xdr:col>55</xdr:col>
      <xdr:colOff>88900</xdr:colOff>
      <xdr:row>42</xdr:row>
      <xdr:rowOff>29078</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10388600" y="722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46991</xdr:rowOff>
    </xdr:from>
    <xdr:ext cx="599010" cy="259045"/>
    <xdr:sp macro="" textlink="">
      <xdr:nvSpPr>
        <xdr:cNvPr id="108" name="【道路】&#10;一人当たり延長最大値テキスト">
          <a:extLst>
            <a:ext uri="{FF2B5EF4-FFF2-40B4-BE49-F238E27FC236}">
              <a16:creationId xmlns:a16="http://schemas.microsoft.com/office/drawing/2014/main" id="{00000000-0008-0000-0E00-00006C000000}"/>
            </a:ext>
          </a:extLst>
        </xdr:cNvPr>
        <xdr:cNvSpPr txBox="1"/>
      </xdr:nvSpPr>
      <xdr:spPr>
        <a:xfrm>
          <a:off x="10515600" y="55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100314</xdr:rowOff>
    </xdr:from>
    <xdr:to>
      <xdr:col>55</xdr:col>
      <xdr:colOff>88900</xdr:colOff>
      <xdr:row>33</xdr:row>
      <xdr:rowOff>100314</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10388600" y="575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130352</xdr:rowOff>
    </xdr:from>
    <xdr:ext cx="534377" cy="259045"/>
    <xdr:sp macro="" textlink="">
      <xdr:nvSpPr>
        <xdr:cNvPr id="110" name="【道路】&#10;一人当たり延長平均値テキスト">
          <a:extLst>
            <a:ext uri="{FF2B5EF4-FFF2-40B4-BE49-F238E27FC236}">
              <a16:creationId xmlns:a16="http://schemas.microsoft.com/office/drawing/2014/main" id="{00000000-0008-0000-0E00-00006E000000}"/>
            </a:ext>
          </a:extLst>
        </xdr:cNvPr>
        <xdr:cNvSpPr txBox="1"/>
      </xdr:nvSpPr>
      <xdr:spPr>
        <a:xfrm>
          <a:off x="10515600" y="6816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107475</xdr:rowOff>
    </xdr:from>
    <xdr:to>
      <xdr:col>55</xdr:col>
      <xdr:colOff>50800</xdr:colOff>
      <xdr:row>41</xdr:row>
      <xdr:rowOff>37625</xdr:rowOff>
    </xdr:to>
    <xdr:sp macro="" textlink="">
      <xdr:nvSpPr>
        <xdr:cNvPr id="111" name="フローチャート: 判断 110">
          <a:extLst>
            <a:ext uri="{FF2B5EF4-FFF2-40B4-BE49-F238E27FC236}">
              <a16:creationId xmlns:a16="http://schemas.microsoft.com/office/drawing/2014/main" id="{00000000-0008-0000-0E00-00006F000000}"/>
            </a:ext>
          </a:extLst>
        </xdr:cNvPr>
        <xdr:cNvSpPr/>
      </xdr:nvSpPr>
      <xdr:spPr>
        <a:xfrm>
          <a:off x="10426700" y="696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111323</xdr:rowOff>
    </xdr:from>
    <xdr:to>
      <xdr:col>50</xdr:col>
      <xdr:colOff>165100</xdr:colOff>
      <xdr:row>41</xdr:row>
      <xdr:rowOff>41473</xdr:rowOff>
    </xdr:to>
    <xdr:sp macro="" textlink="">
      <xdr:nvSpPr>
        <xdr:cNvPr id="112" name="フローチャート: 判断 111">
          <a:extLst>
            <a:ext uri="{FF2B5EF4-FFF2-40B4-BE49-F238E27FC236}">
              <a16:creationId xmlns:a16="http://schemas.microsoft.com/office/drawing/2014/main" id="{00000000-0008-0000-0E00-000070000000}"/>
            </a:ext>
          </a:extLst>
        </xdr:cNvPr>
        <xdr:cNvSpPr/>
      </xdr:nvSpPr>
      <xdr:spPr>
        <a:xfrm>
          <a:off x="9588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104972</xdr:rowOff>
    </xdr:from>
    <xdr:to>
      <xdr:col>46</xdr:col>
      <xdr:colOff>38100</xdr:colOff>
      <xdr:row>41</xdr:row>
      <xdr:rowOff>35122</xdr:rowOff>
    </xdr:to>
    <xdr:sp macro="" textlink="">
      <xdr:nvSpPr>
        <xdr:cNvPr id="113" name="フローチャート: 判断 112">
          <a:extLst>
            <a:ext uri="{FF2B5EF4-FFF2-40B4-BE49-F238E27FC236}">
              <a16:creationId xmlns:a16="http://schemas.microsoft.com/office/drawing/2014/main" id="{00000000-0008-0000-0E00-000071000000}"/>
            </a:ext>
          </a:extLst>
        </xdr:cNvPr>
        <xdr:cNvSpPr/>
      </xdr:nvSpPr>
      <xdr:spPr>
        <a:xfrm>
          <a:off x="8699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121016</xdr:rowOff>
    </xdr:from>
    <xdr:to>
      <xdr:col>41</xdr:col>
      <xdr:colOff>101600</xdr:colOff>
      <xdr:row>41</xdr:row>
      <xdr:rowOff>51166</xdr:rowOff>
    </xdr:to>
    <xdr:sp macro="" textlink="">
      <xdr:nvSpPr>
        <xdr:cNvPr id="114" name="フローチャート: 判断 113">
          <a:extLst>
            <a:ext uri="{FF2B5EF4-FFF2-40B4-BE49-F238E27FC236}">
              <a16:creationId xmlns:a16="http://schemas.microsoft.com/office/drawing/2014/main" id="{00000000-0008-0000-0E00-000072000000}"/>
            </a:ext>
          </a:extLst>
        </xdr:cNvPr>
        <xdr:cNvSpPr/>
      </xdr:nvSpPr>
      <xdr:spPr>
        <a:xfrm>
          <a:off x="7810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149728</xdr:rowOff>
    </xdr:from>
    <xdr:to>
      <xdr:col>55</xdr:col>
      <xdr:colOff>50800</xdr:colOff>
      <xdr:row>42</xdr:row>
      <xdr:rowOff>79878</xdr:rowOff>
    </xdr:to>
    <xdr:sp macro="" textlink="">
      <xdr:nvSpPr>
        <xdr:cNvPr id="120" name="楕円 119">
          <a:extLst>
            <a:ext uri="{FF2B5EF4-FFF2-40B4-BE49-F238E27FC236}">
              <a16:creationId xmlns:a16="http://schemas.microsoft.com/office/drawing/2014/main" id="{00000000-0008-0000-0E00-000078000000}"/>
            </a:ext>
          </a:extLst>
        </xdr:cNvPr>
        <xdr:cNvSpPr/>
      </xdr:nvSpPr>
      <xdr:spPr>
        <a:xfrm>
          <a:off x="10426700" y="717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64655</xdr:rowOff>
    </xdr:from>
    <xdr:ext cx="469744" cy="259045"/>
    <xdr:sp macro="" textlink="">
      <xdr:nvSpPr>
        <xdr:cNvPr id="121" name="【道路】&#10;一人当たり延長該当値テキスト">
          <a:extLst>
            <a:ext uri="{FF2B5EF4-FFF2-40B4-BE49-F238E27FC236}">
              <a16:creationId xmlns:a16="http://schemas.microsoft.com/office/drawing/2014/main" id="{00000000-0008-0000-0E00-000079000000}"/>
            </a:ext>
          </a:extLst>
        </xdr:cNvPr>
        <xdr:cNvSpPr txBox="1"/>
      </xdr:nvSpPr>
      <xdr:spPr>
        <a:xfrm>
          <a:off x="10515600" y="709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150677</xdr:rowOff>
    </xdr:from>
    <xdr:to>
      <xdr:col>50</xdr:col>
      <xdr:colOff>165100</xdr:colOff>
      <xdr:row>42</xdr:row>
      <xdr:rowOff>80827</xdr:rowOff>
    </xdr:to>
    <xdr:sp macro="" textlink="">
      <xdr:nvSpPr>
        <xdr:cNvPr id="122" name="楕円 121">
          <a:extLst>
            <a:ext uri="{FF2B5EF4-FFF2-40B4-BE49-F238E27FC236}">
              <a16:creationId xmlns:a16="http://schemas.microsoft.com/office/drawing/2014/main" id="{00000000-0008-0000-0E00-00007A000000}"/>
            </a:ext>
          </a:extLst>
        </xdr:cNvPr>
        <xdr:cNvSpPr/>
      </xdr:nvSpPr>
      <xdr:spPr>
        <a:xfrm>
          <a:off x="9588500" y="718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29078</xdr:rowOff>
    </xdr:from>
    <xdr:to>
      <xdr:col>55</xdr:col>
      <xdr:colOff>0</xdr:colOff>
      <xdr:row>42</xdr:row>
      <xdr:rowOff>30027</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flipV="1">
          <a:off x="9639300" y="7229978"/>
          <a:ext cx="838200" cy="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98510</xdr:rowOff>
    </xdr:from>
    <xdr:to>
      <xdr:col>46</xdr:col>
      <xdr:colOff>38100</xdr:colOff>
      <xdr:row>41</xdr:row>
      <xdr:rowOff>28660</xdr:rowOff>
    </xdr:to>
    <xdr:sp macro="" textlink="">
      <xdr:nvSpPr>
        <xdr:cNvPr id="124" name="楕円 123">
          <a:extLst>
            <a:ext uri="{FF2B5EF4-FFF2-40B4-BE49-F238E27FC236}">
              <a16:creationId xmlns:a16="http://schemas.microsoft.com/office/drawing/2014/main" id="{00000000-0008-0000-0E00-00007C000000}"/>
            </a:ext>
          </a:extLst>
        </xdr:cNvPr>
        <xdr:cNvSpPr/>
      </xdr:nvSpPr>
      <xdr:spPr>
        <a:xfrm>
          <a:off x="8699500" y="69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149310</xdr:rowOff>
    </xdr:from>
    <xdr:to>
      <xdr:col>50</xdr:col>
      <xdr:colOff>114300</xdr:colOff>
      <xdr:row>42</xdr:row>
      <xdr:rowOff>30027</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8750300" y="7007310"/>
          <a:ext cx="889000" cy="22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58000</xdr:rowOff>
    </xdr:from>
    <xdr:ext cx="534377" cy="259045"/>
    <xdr:sp macro="" textlink="">
      <xdr:nvSpPr>
        <xdr:cNvPr id="126" name="n_1aveValue【道路】&#10;一人当たり延長">
          <a:extLst>
            <a:ext uri="{FF2B5EF4-FFF2-40B4-BE49-F238E27FC236}">
              <a16:creationId xmlns:a16="http://schemas.microsoft.com/office/drawing/2014/main" id="{00000000-0008-0000-0E00-00007E000000}"/>
            </a:ext>
          </a:extLst>
        </xdr:cNvPr>
        <xdr:cNvSpPr txBox="1"/>
      </xdr:nvSpPr>
      <xdr:spPr>
        <a:xfrm>
          <a:off x="93594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26249</xdr:rowOff>
    </xdr:from>
    <xdr:ext cx="534377" cy="259045"/>
    <xdr:sp macro="" textlink="">
      <xdr:nvSpPr>
        <xdr:cNvPr id="127" name="n_2aveValue【道路】&#10;一人当たり延長">
          <a:extLst>
            <a:ext uri="{FF2B5EF4-FFF2-40B4-BE49-F238E27FC236}">
              <a16:creationId xmlns:a16="http://schemas.microsoft.com/office/drawing/2014/main" id="{00000000-0008-0000-0E00-00007F000000}"/>
            </a:ext>
          </a:extLst>
        </xdr:cNvPr>
        <xdr:cNvSpPr txBox="1"/>
      </xdr:nvSpPr>
      <xdr:spPr>
        <a:xfrm>
          <a:off x="8483111" y="70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67693</xdr:rowOff>
    </xdr:from>
    <xdr:ext cx="534377" cy="259045"/>
    <xdr:sp macro="" textlink="">
      <xdr:nvSpPr>
        <xdr:cNvPr id="128" name="n_3aveValue【道路】&#10;一人当たり延長">
          <a:extLst>
            <a:ext uri="{FF2B5EF4-FFF2-40B4-BE49-F238E27FC236}">
              <a16:creationId xmlns:a16="http://schemas.microsoft.com/office/drawing/2014/main" id="{00000000-0008-0000-0E00-000080000000}"/>
            </a:ext>
          </a:extLst>
        </xdr:cNvPr>
        <xdr:cNvSpPr txBox="1"/>
      </xdr:nvSpPr>
      <xdr:spPr>
        <a:xfrm>
          <a:off x="7594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71954</xdr:rowOff>
    </xdr:from>
    <xdr:ext cx="469744" cy="259045"/>
    <xdr:sp macro="" textlink="">
      <xdr:nvSpPr>
        <xdr:cNvPr id="129" name="n_1mainValue【道路】&#10;一人当たり延長">
          <a:extLst>
            <a:ext uri="{FF2B5EF4-FFF2-40B4-BE49-F238E27FC236}">
              <a16:creationId xmlns:a16="http://schemas.microsoft.com/office/drawing/2014/main" id="{00000000-0008-0000-0E00-000081000000}"/>
            </a:ext>
          </a:extLst>
        </xdr:cNvPr>
        <xdr:cNvSpPr txBox="1"/>
      </xdr:nvSpPr>
      <xdr:spPr>
        <a:xfrm>
          <a:off x="9391727" y="727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45187</xdr:rowOff>
    </xdr:from>
    <xdr:ext cx="534377" cy="259045"/>
    <xdr:sp macro="" textlink="">
      <xdr:nvSpPr>
        <xdr:cNvPr id="130" name="n_2mainValue【道路】&#10;一人当たり延長">
          <a:extLst>
            <a:ext uri="{FF2B5EF4-FFF2-40B4-BE49-F238E27FC236}">
              <a16:creationId xmlns:a16="http://schemas.microsoft.com/office/drawing/2014/main" id="{00000000-0008-0000-0E00-000082000000}"/>
            </a:ext>
          </a:extLst>
        </xdr:cNvPr>
        <xdr:cNvSpPr txBox="1"/>
      </xdr:nvSpPr>
      <xdr:spPr>
        <a:xfrm>
          <a:off x="8483111" y="673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00000000-0008-0000-0E00-00008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00000000-0008-0000-0E00-00008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00000000-0008-0000-0E00-00008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00000000-0008-0000-0E00-00008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00000000-0008-0000-0E00-00008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00000000-0008-0000-0E00-00008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00000000-0008-0000-0E00-00008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00000000-0008-0000-0E00-00008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a:extLst>
            <a:ext uri="{FF2B5EF4-FFF2-40B4-BE49-F238E27FC236}">
              <a16:creationId xmlns:a16="http://schemas.microsoft.com/office/drawing/2014/main" id="{00000000-0008-0000-0E00-00008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2" name="テキスト ボックス 141">
          <a:extLst>
            <a:ext uri="{FF2B5EF4-FFF2-40B4-BE49-F238E27FC236}">
              <a16:creationId xmlns:a16="http://schemas.microsoft.com/office/drawing/2014/main" id="{00000000-0008-0000-0E00-00008E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a:extLst>
            <a:ext uri="{FF2B5EF4-FFF2-40B4-BE49-F238E27FC236}">
              <a16:creationId xmlns:a16="http://schemas.microsoft.com/office/drawing/2014/main" id="{00000000-0008-0000-0E00-00008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a:extLst>
            <a:ext uri="{FF2B5EF4-FFF2-40B4-BE49-F238E27FC236}">
              <a16:creationId xmlns:a16="http://schemas.microsoft.com/office/drawing/2014/main" id="{00000000-0008-0000-0E00-00009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a:extLst>
            <a:ext uri="{FF2B5EF4-FFF2-40B4-BE49-F238E27FC236}">
              <a16:creationId xmlns:a16="http://schemas.microsoft.com/office/drawing/2014/main" id="{00000000-0008-0000-0E00-00009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a:extLst>
            <a:ext uri="{FF2B5EF4-FFF2-40B4-BE49-F238E27FC236}">
              <a16:creationId xmlns:a16="http://schemas.microsoft.com/office/drawing/2014/main" id="{00000000-0008-0000-0E00-00009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a:extLst>
            <a:ext uri="{FF2B5EF4-FFF2-40B4-BE49-F238E27FC236}">
              <a16:creationId xmlns:a16="http://schemas.microsoft.com/office/drawing/2014/main" id="{00000000-0008-0000-0E00-00009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橋りょう・トンネル】&#10;有形固定資産減価償却率グラフ枠">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127363</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flipV="1">
          <a:off x="4634865" y="955874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131190</xdr:rowOff>
    </xdr:from>
    <xdr:ext cx="340478" cy="259045"/>
    <xdr:sp macro="" textlink="">
      <xdr:nvSpPr>
        <xdr:cNvPr id="157" name="【橋りょう・トンネル】&#10;有形固定資産減価償却率最小値テキスト">
          <a:extLst>
            <a:ext uri="{FF2B5EF4-FFF2-40B4-BE49-F238E27FC236}">
              <a16:creationId xmlns:a16="http://schemas.microsoft.com/office/drawing/2014/main" id="{00000000-0008-0000-0E00-00009D000000}"/>
            </a:ext>
          </a:extLst>
        </xdr:cNvPr>
        <xdr:cNvSpPr txBox="1"/>
      </xdr:nvSpPr>
      <xdr:spPr>
        <a:xfrm>
          <a:off x="4673600" y="1110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127363</xdr:rowOff>
    </xdr:from>
    <xdr:to>
      <xdr:col>24</xdr:col>
      <xdr:colOff>152400</xdr:colOff>
      <xdr:row>64</xdr:row>
      <xdr:rowOff>127363</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59" name="【橋りょう・トンネル】&#10;有形固定資産減価償却率最大値テキスト">
          <a:extLst>
            <a:ext uri="{FF2B5EF4-FFF2-40B4-BE49-F238E27FC236}">
              <a16:creationId xmlns:a16="http://schemas.microsoft.com/office/drawing/2014/main" id="{00000000-0008-0000-0E00-00009F000000}"/>
            </a:ext>
          </a:extLst>
        </xdr:cNvPr>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15801</xdr:rowOff>
    </xdr:from>
    <xdr:ext cx="405111" cy="259045"/>
    <xdr:sp macro="" textlink="">
      <xdr:nvSpPr>
        <xdr:cNvPr id="161" name="【橋りょう・トンネル】&#10;有形固定資産減価償却率平均値テキスト">
          <a:extLst>
            <a:ext uri="{FF2B5EF4-FFF2-40B4-BE49-F238E27FC236}">
              <a16:creationId xmlns:a16="http://schemas.microsoft.com/office/drawing/2014/main" id="{00000000-0008-0000-0E00-0000A1000000}"/>
            </a:ext>
          </a:extLst>
        </xdr:cNvPr>
        <xdr:cNvSpPr txBox="1"/>
      </xdr:nvSpPr>
      <xdr:spPr>
        <a:xfrm>
          <a:off x="4673600" y="1013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37374</xdr:rowOff>
    </xdr:from>
    <xdr:to>
      <xdr:col>24</xdr:col>
      <xdr:colOff>114300</xdr:colOff>
      <xdr:row>59</xdr:row>
      <xdr:rowOff>138974</xdr:rowOff>
    </xdr:to>
    <xdr:sp macro="" textlink="">
      <xdr:nvSpPr>
        <xdr:cNvPr id="162" name="フローチャート: 判断 161">
          <a:extLst>
            <a:ext uri="{FF2B5EF4-FFF2-40B4-BE49-F238E27FC236}">
              <a16:creationId xmlns:a16="http://schemas.microsoft.com/office/drawing/2014/main" id="{00000000-0008-0000-0E00-0000A2000000}"/>
            </a:ext>
          </a:extLst>
        </xdr:cNvPr>
        <xdr:cNvSpPr/>
      </xdr:nvSpPr>
      <xdr:spPr>
        <a:xfrm>
          <a:off x="45847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3" name="フローチャート: 判断 162">
          <a:extLst>
            <a:ext uri="{FF2B5EF4-FFF2-40B4-BE49-F238E27FC236}">
              <a16:creationId xmlns:a16="http://schemas.microsoft.com/office/drawing/2014/main" id="{00000000-0008-0000-0E00-0000A3000000}"/>
            </a:ext>
          </a:extLst>
        </xdr:cNvPr>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64" name="フローチャート: 判断 163">
          <a:extLst>
            <a:ext uri="{FF2B5EF4-FFF2-40B4-BE49-F238E27FC236}">
              <a16:creationId xmlns:a16="http://schemas.microsoft.com/office/drawing/2014/main" id="{00000000-0008-0000-0E00-0000A4000000}"/>
            </a:ext>
          </a:extLst>
        </xdr:cNvPr>
        <xdr:cNvSpPr/>
      </xdr:nvSpPr>
      <xdr:spPr>
        <a:xfrm>
          <a:off x="2857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65" name="フローチャート: 判断 164">
          <a:extLst>
            <a:ext uri="{FF2B5EF4-FFF2-40B4-BE49-F238E27FC236}">
              <a16:creationId xmlns:a16="http://schemas.microsoft.com/office/drawing/2014/main" id="{00000000-0008-0000-0E00-0000A5000000}"/>
            </a:ext>
          </a:extLst>
        </xdr:cNvPr>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166370</xdr:rowOff>
    </xdr:from>
    <xdr:to>
      <xdr:col>24</xdr:col>
      <xdr:colOff>114300</xdr:colOff>
      <xdr:row>59</xdr:row>
      <xdr:rowOff>96520</xdr:rowOff>
    </xdr:to>
    <xdr:sp macro="" textlink="">
      <xdr:nvSpPr>
        <xdr:cNvPr id="171" name="楕円 170">
          <a:extLst>
            <a:ext uri="{FF2B5EF4-FFF2-40B4-BE49-F238E27FC236}">
              <a16:creationId xmlns:a16="http://schemas.microsoft.com/office/drawing/2014/main" id="{00000000-0008-0000-0E00-0000AB000000}"/>
            </a:ext>
          </a:extLst>
        </xdr:cNvPr>
        <xdr:cNvSpPr/>
      </xdr:nvSpPr>
      <xdr:spPr>
        <a:xfrm>
          <a:off x="45847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17797</xdr:rowOff>
    </xdr:from>
    <xdr:ext cx="405111" cy="259045"/>
    <xdr:sp macro="" textlink="">
      <xdr:nvSpPr>
        <xdr:cNvPr id="172" name="【橋りょう・トンネル】&#10;有形固定資産減価償却率該当値テキスト">
          <a:extLst>
            <a:ext uri="{FF2B5EF4-FFF2-40B4-BE49-F238E27FC236}">
              <a16:creationId xmlns:a16="http://schemas.microsoft.com/office/drawing/2014/main" id="{00000000-0008-0000-0E00-0000AC000000}"/>
            </a:ext>
          </a:extLst>
        </xdr:cNvPr>
        <xdr:cNvSpPr txBox="1"/>
      </xdr:nvSpPr>
      <xdr:spPr>
        <a:xfrm>
          <a:off x="4673600"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19413</xdr:rowOff>
    </xdr:from>
    <xdr:to>
      <xdr:col>20</xdr:col>
      <xdr:colOff>38100</xdr:colOff>
      <xdr:row>59</xdr:row>
      <xdr:rowOff>121013</xdr:rowOff>
    </xdr:to>
    <xdr:sp macro="" textlink="">
      <xdr:nvSpPr>
        <xdr:cNvPr id="173" name="楕円 172">
          <a:extLst>
            <a:ext uri="{FF2B5EF4-FFF2-40B4-BE49-F238E27FC236}">
              <a16:creationId xmlns:a16="http://schemas.microsoft.com/office/drawing/2014/main" id="{00000000-0008-0000-0E00-0000AD000000}"/>
            </a:ext>
          </a:extLst>
        </xdr:cNvPr>
        <xdr:cNvSpPr/>
      </xdr:nvSpPr>
      <xdr:spPr>
        <a:xfrm>
          <a:off x="3746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45720</xdr:rowOff>
    </xdr:from>
    <xdr:to>
      <xdr:col>24</xdr:col>
      <xdr:colOff>63500</xdr:colOff>
      <xdr:row>59</xdr:row>
      <xdr:rowOff>70213</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3797300" y="1016127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159838</xdr:rowOff>
    </xdr:from>
    <xdr:to>
      <xdr:col>15</xdr:col>
      <xdr:colOff>101600</xdr:colOff>
      <xdr:row>59</xdr:row>
      <xdr:rowOff>89988</xdr:rowOff>
    </xdr:to>
    <xdr:sp macro="" textlink="">
      <xdr:nvSpPr>
        <xdr:cNvPr id="175" name="楕円 174">
          <a:extLst>
            <a:ext uri="{FF2B5EF4-FFF2-40B4-BE49-F238E27FC236}">
              <a16:creationId xmlns:a16="http://schemas.microsoft.com/office/drawing/2014/main" id="{00000000-0008-0000-0E00-0000AF000000}"/>
            </a:ext>
          </a:extLst>
        </xdr:cNvPr>
        <xdr:cNvSpPr/>
      </xdr:nvSpPr>
      <xdr:spPr>
        <a:xfrm>
          <a:off x="2857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39188</xdr:rowOff>
    </xdr:from>
    <xdr:to>
      <xdr:col>19</xdr:col>
      <xdr:colOff>177800</xdr:colOff>
      <xdr:row>59</xdr:row>
      <xdr:rowOff>70213</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2908300" y="1015473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139899</xdr:rowOff>
    </xdr:from>
    <xdr:ext cx="405111" cy="259045"/>
    <xdr:sp macro="" textlink="">
      <xdr:nvSpPr>
        <xdr:cNvPr id="177" name="n_1aveValue【橋りょう・トンネル】&#10;有形固定資産減価償却率">
          <a:extLst>
            <a:ext uri="{FF2B5EF4-FFF2-40B4-BE49-F238E27FC236}">
              <a16:creationId xmlns:a16="http://schemas.microsoft.com/office/drawing/2014/main" id="{00000000-0008-0000-0E00-0000B1000000}"/>
            </a:ext>
          </a:extLst>
        </xdr:cNvPr>
        <xdr:cNvSpPr txBox="1"/>
      </xdr:nvSpPr>
      <xdr:spPr>
        <a:xfrm>
          <a:off x="35820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9270</xdr:rowOff>
    </xdr:from>
    <xdr:ext cx="405111" cy="259045"/>
    <xdr:sp macro="" textlink="">
      <xdr:nvSpPr>
        <xdr:cNvPr id="178" name="n_2aveValue【橋りょう・トンネル】&#10;有形固定資産減価償却率">
          <a:extLst>
            <a:ext uri="{FF2B5EF4-FFF2-40B4-BE49-F238E27FC236}">
              <a16:creationId xmlns:a16="http://schemas.microsoft.com/office/drawing/2014/main" id="{00000000-0008-0000-0E00-0000B2000000}"/>
            </a:ext>
          </a:extLst>
        </xdr:cNvPr>
        <xdr:cNvSpPr txBox="1"/>
      </xdr:nvSpPr>
      <xdr:spPr>
        <a:xfrm>
          <a:off x="2705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79" name="n_3aveValue【橋りょう・トンネル】&#10;有形固定資産減価償却率">
          <a:extLst>
            <a:ext uri="{FF2B5EF4-FFF2-40B4-BE49-F238E27FC236}">
              <a16:creationId xmlns:a16="http://schemas.microsoft.com/office/drawing/2014/main" id="{00000000-0008-0000-0E00-0000B3000000}"/>
            </a:ext>
          </a:extLst>
        </xdr:cNvPr>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137540</xdr:rowOff>
    </xdr:from>
    <xdr:ext cx="405111" cy="259045"/>
    <xdr:sp macro="" textlink="">
      <xdr:nvSpPr>
        <xdr:cNvPr id="180" name="n_1mainValue【橋りょう・トンネル】&#10;有形固定資産減価償却率">
          <a:extLst>
            <a:ext uri="{FF2B5EF4-FFF2-40B4-BE49-F238E27FC236}">
              <a16:creationId xmlns:a16="http://schemas.microsoft.com/office/drawing/2014/main" id="{00000000-0008-0000-0E00-0000B4000000}"/>
            </a:ext>
          </a:extLst>
        </xdr:cNvPr>
        <xdr:cNvSpPr txBox="1"/>
      </xdr:nvSpPr>
      <xdr:spPr>
        <a:xfrm>
          <a:off x="35820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106515</xdr:rowOff>
    </xdr:from>
    <xdr:ext cx="405111" cy="259045"/>
    <xdr:sp macro="" textlink="">
      <xdr:nvSpPr>
        <xdr:cNvPr id="181" name="n_2mainValue【橋りょう・トンネル】&#10;有形固定資産減価償却率">
          <a:extLst>
            <a:ext uri="{FF2B5EF4-FFF2-40B4-BE49-F238E27FC236}">
              <a16:creationId xmlns:a16="http://schemas.microsoft.com/office/drawing/2014/main" id="{00000000-0008-0000-0E00-0000B5000000}"/>
            </a:ext>
          </a:extLst>
        </xdr:cNvPr>
        <xdr:cNvSpPr txBox="1"/>
      </xdr:nvSpPr>
      <xdr:spPr>
        <a:xfrm>
          <a:off x="27057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id="{00000000-0008-0000-0E00-0000B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a16="http://schemas.microsoft.com/office/drawing/2014/main" id="{00000000-0008-0000-0E00-0000B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a16="http://schemas.microsoft.com/office/drawing/2014/main" id="{00000000-0008-0000-0E00-0000B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a16="http://schemas.microsoft.com/office/drawing/2014/main" id="{00000000-0008-0000-0E00-0000B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a16="http://schemas.microsoft.com/office/drawing/2014/main" id="{00000000-0008-0000-0E00-0000B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a16="http://schemas.microsoft.com/office/drawing/2014/main" id="{00000000-0008-0000-0E00-0000B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a16="http://schemas.microsoft.com/office/drawing/2014/main" id="{00000000-0008-0000-0E00-0000B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id="{00000000-0008-0000-0E00-0000B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3" name="テキスト ボックス 192">
          <a:extLst>
            <a:ext uri="{FF2B5EF4-FFF2-40B4-BE49-F238E27FC236}">
              <a16:creationId xmlns:a16="http://schemas.microsoft.com/office/drawing/2014/main" id="{00000000-0008-0000-0E00-0000C1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5" name="テキスト ボックス 194">
          <a:extLst>
            <a:ext uri="{FF2B5EF4-FFF2-40B4-BE49-F238E27FC236}">
              <a16:creationId xmlns:a16="http://schemas.microsoft.com/office/drawing/2014/main" id="{00000000-0008-0000-0E00-0000C3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7" name="テキスト ボックス 196">
          <a:extLst>
            <a:ext uri="{FF2B5EF4-FFF2-40B4-BE49-F238E27FC236}">
              <a16:creationId xmlns:a16="http://schemas.microsoft.com/office/drawing/2014/main" id="{00000000-0008-0000-0E00-0000C5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9" name="テキスト ボックス 198">
          <a:extLst>
            <a:ext uri="{FF2B5EF4-FFF2-40B4-BE49-F238E27FC236}">
              <a16:creationId xmlns:a16="http://schemas.microsoft.com/office/drawing/2014/main" id="{00000000-0008-0000-0E00-0000C7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1" name="テキスト ボックス 200">
          <a:extLst>
            <a:ext uri="{FF2B5EF4-FFF2-40B4-BE49-F238E27FC236}">
              <a16:creationId xmlns:a16="http://schemas.microsoft.com/office/drawing/2014/main" id="{00000000-0008-0000-0E00-0000C9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a:extLst>
            <a:ext uri="{FF2B5EF4-FFF2-40B4-BE49-F238E27FC236}">
              <a16:creationId xmlns:a16="http://schemas.microsoft.com/office/drawing/2014/main" id="{00000000-0008-0000-0E00-0000CA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117087</xdr:rowOff>
    </xdr:from>
    <xdr:to>
      <xdr:col>54</xdr:col>
      <xdr:colOff>189865</xdr:colOff>
      <xdr:row>63</xdr:row>
      <xdr:rowOff>166447</xdr:rowOff>
    </xdr:to>
    <xdr:cxnSp macro="">
      <xdr:nvCxnSpPr>
        <xdr:cNvPr id="203" name="直線コネクタ 202">
          <a:extLst>
            <a:ext uri="{FF2B5EF4-FFF2-40B4-BE49-F238E27FC236}">
              <a16:creationId xmlns:a16="http://schemas.microsoft.com/office/drawing/2014/main" id="{00000000-0008-0000-0E00-0000CB000000}"/>
            </a:ext>
          </a:extLst>
        </xdr:cNvPr>
        <xdr:cNvCxnSpPr/>
      </xdr:nvCxnSpPr>
      <xdr:spPr>
        <a:xfrm flipV="1">
          <a:off x="10476865" y="9546837"/>
          <a:ext cx="0" cy="142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170274</xdr:rowOff>
    </xdr:from>
    <xdr:ext cx="534377" cy="259045"/>
    <xdr:sp macro="" textlink="">
      <xdr:nvSpPr>
        <xdr:cNvPr id="204" name="【橋りょう・トンネル】&#10;一人当たり有形固定資産（償却資産）額最小値テキスト">
          <a:extLst>
            <a:ext uri="{FF2B5EF4-FFF2-40B4-BE49-F238E27FC236}">
              <a16:creationId xmlns:a16="http://schemas.microsoft.com/office/drawing/2014/main" id="{00000000-0008-0000-0E00-0000CC000000}"/>
            </a:ext>
          </a:extLst>
        </xdr:cNvPr>
        <xdr:cNvSpPr txBox="1"/>
      </xdr:nvSpPr>
      <xdr:spPr>
        <a:xfrm>
          <a:off x="10515600" y="109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166447</xdr:rowOff>
    </xdr:from>
    <xdr:to>
      <xdr:col>55</xdr:col>
      <xdr:colOff>88900</xdr:colOff>
      <xdr:row>63</xdr:row>
      <xdr:rowOff>166447</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a:off x="10388600" y="109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63764</xdr:rowOff>
    </xdr:from>
    <xdr:ext cx="690189" cy="259045"/>
    <xdr:sp macro="" textlink="">
      <xdr:nvSpPr>
        <xdr:cNvPr id="206" name="【橋りょう・トンネル】&#10;一人当たり有形固定資産（償却資産）額最大値テキスト">
          <a:extLst>
            <a:ext uri="{FF2B5EF4-FFF2-40B4-BE49-F238E27FC236}">
              <a16:creationId xmlns:a16="http://schemas.microsoft.com/office/drawing/2014/main" id="{00000000-0008-0000-0E00-0000CE000000}"/>
            </a:ext>
          </a:extLst>
        </xdr:cNvPr>
        <xdr:cNvSpPr txBox="1"/>
      </xdr:nvSpPr>
      <xdr:spPr>
        <a:xfrm>
          <a:off x="10515600" y="9322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117087</xdr:rowOff>
    </xdr:from>
    <xdr:to>
      <xdr:col>55</xdr:col>
      <xdr:colOff>88900</xdr:colOff>
      <xdr:row>55</xdr:row>
      <xdr:rowOff>117087</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10388600" y="954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115804</xdr:rowOff>
    </xdr:from>
    <xdr:ext cx="599010" cy="259045"/>
    <xdr:sp macro="" textlink="">
      <xdr:nvSpPr>
        <xdr:cNvPr id="208" name="【橋りょう・トンネル】&#10;一人当たり有形固定資産（償却資産）額平均値テキスト">
          <a:extLst>
            <a:ext uri="{FF2B5EF4-FFF2-40B4-BE49-F238E27FC236}">
              <a16:creationId xmlns:a16="http://schemas.microsoft.com/office/drawing/2014/main" id="{00000000-0008-0000-0E00-0000D0000000}"/>
            </a:ext>
          </a:extLst>
        </xdr:cNvPr>
        <xdr:cNvSpPr txBox="1"/>
      </xdr:nvSpPr>
      <xdr:spPr>
        <a:xfrm>
          <a:off x="10515600" y="10402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92927</xdr:rowOff>
    </xdr:from>
    <xdr:to>
      <xdr:col>55</xdr:col>
      <xdr:colOff>50800</xdr:colOff>
      <xdr:row>62</xdr:row>
      <xdr:rowOff>23077</xdr:rowOff>
    </xdr:to>
    <xdr:sp macro="" textlink="">
      <xdr:nvSpPr>
        <xdr:cNvPr id="209" name="フローチャート: 判断 208">
          <a:extLst>
            <a:ext uri="{FF2B5EF4-FFF2-40B4-BE49-F238E27FC236}">
              <a16:creationId xmlns:a16="http://schemas.microsoft.com/office/drawing/2014/main" id="{00000000-0008-0000-0E00-0000D1000000}"/>
            </a:ext>
          </a:extLst>
        </xdr:cNvPr>
        <xdr:cNvSpPr/>
      </xdr:nvSpPr>
      <xdr:spPr>
        <a:xfrm>
          <a:off x="10426700" y="105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123388</xdr:rowOff>
    </xdr:from>
    <xdr:to>
      <xdr:col>50</xdr:col>
      <xdr:colOff>165100</xdr:colOff>
      <xdr:row>62</xdr:row>
      <xdr:rowOff>53538</xdr:rowOff>
    </xdr:to>
    <xdr:sp macro="" textlink="">
      <xdr:nvSpPr>
        <xdr:cNvPr id="210" name="フローチャート: 判断 209">
          <a:extLst>
            <a:ext uri="{FF2B5EF4-FFF2-40B4-BE49-F238E27FC236}">
              <a16:creationId xmlns:a16="http://schemas.microsoft.com/office/drawing/2014/main" id="{00000000-0008-0000-0E00-0000D2000000}"/>
            </a:ext>
          </a:extLst>
        </xdr:cNvPr>
        <xdr:cNvSpPr/>
      </xdr:nvSpPr>
      <xdr:spPr>
        <a:xfrm>
          <a:off x="9588500" y="1058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131798</xdr:rowOff>
    </xdr:from>
    <xdr:to>
      <xdr:col>46</xdr:col>
      <xdr:colOff>38100</xdr:colOff>
      <xdr:row>62</xdr:row>
      <xdr:rowOff>61948</xdr:rowOff>
    </xdr:to>
    <xdr:sp macro="" textlink="">
      <xdr:nvSpPr>
        <xdr:cNvPr id="211" name="フローチャート: 判断 210">
          <a:extLst>
            <a:ext uri="{FF2B5EF4-FFF2-40B4-BE49-F238E27FC236}">
              <a16:creationId xmlns:a16="http://schemas.microsoft.com/office/drawing/2014/main" id="{00000000-0008-0000-0E00-0000D3000000}"/>
            </a:ext>
          </a:extLst>
        </xdr:cNvPr>
        <xdr:cNvSpPr/>
      </xdr:nvSpPr>
      <xdr:spPr>
        <a:xfrm>
          <a:off x="8699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212" name="フローチャート: 判断 211">
          <a:extLst>
            <a:ext uri="{FF2B5EF4-FFF2-40B4-BE49-F238E27FC236}">
              <a16:creationId xmlns:a16="http://schemas.microsoft.com/office/drawing/2014/main" id="{00000000-0008-0000-0E00-0000D4000000}"/>
            </a:ext>
          </a:extLst>
        </xdr:cNvPr>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99884</xdr:rowOff>
    </xdr:from>
    <xdr:to>
      <xdr:col>55</xdr:col>
      <xdr:colOff>50800</xdr:colOff>
      <xdr:row>63</xdr:row>
      <xdr:rowOff>30034</xdr:rowOff>
    </xdr:to>
    <xdr:sp macro="" textlink="">
      <xdr:nvSpPr>
        <xdr:cNvPr id="218" name="楕円 217">
          <a:extLst>
            <a:ext uri="{FF2B5EF4-FFF2-40B4-BE49-F238E27FC236}">
              <a16:creationId xmlns:a16="http://schemas.microsoft.com/office/drawing/2014/main" id="{00000000-0008-0000-0E00-0000DA000000}"/>
            </a:ext>
          </a:extLst>
        </xdr:cNvPr>
        <xdr:cNvSpPr/>
      </xdr:nvSpPr>
      <xdr:spPr>
        <a:xfrm>
          <a:off x="10426700" y="1072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78311</xdr:rowOff>
    </xdr:from>
    <xdr:ext cx="599010" cy="259045"/>
    <xdr:sp macro="" textlink="">
      <xdr:nvSpPr>
        <xdr:cNvPr id="219" name="【橋りょう・トンネル】&#10;一人当たり有形固定資産（償却資産）額該当値テキスト">
          <a:extLst>
            <a:ext uri="{FF2B5EF4-FFF2-40B4-BE49-F238E27FC236}">
              <a16:creationId xmlns:a16="http://schemas.microsoft.com/office/drawing/2014/main" id="{00000000-0008-0000-0E00-0000DB000000}"/>
            </a:ext>
          </a:extLst>
        </xdr:cNvPr>
        <xdr:cNvSpPr txBox="1"/>
      </xdr:nvSpPr>
      <xdr:spPr>
        <a:xfrm>
          <a:off x="10515600" y="1070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102321</xdr:rowOff>
    </xdr:from>
    <xdr:to>
      <xdr:col>50</xdr:col>
      <xdr:colOff>165100</xdr:colOff>
      <xdr:row>63</xdr:row>
      <xdr:rowOff>32471</xdr:rowOff>
    </xdr:to>
    <xdr:sp macro="" textlink="">
      <xdr:nvSpPr>
        <xdr:cNvPr id="220" name="楕円 219">
          <a:extLst>
            <a:ext uri="{FF2B5EF4-FFF2-40B4-BE49-F238E27FC236}">
              <a16:creationId xmlns:a16="http://schemas.microsoft.com/office/drawing/2014/main" id="{00000000-0008-0000-0E00-0000DC000000}"/>
            </a:ext>
          </a:extLst>
        </xdr:cNvPr>
        <xdr:cNvSpPr/>
      </xdr:nvSpPr>
      <xdr:spPr>
        <a:xfrm>
          <a:off x="9588500" y="1073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150684</xdr:rowOff>
    </xdr:from>
    <xdr:to>
      <xdr:col>55</xdr:col>
      <xdr:colOff>0</xdr:colOff>
      <xdr:row>62</xdr:row>
      <xdr:rowOff>153121</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flipV="1">
          <a:off x="9639300" y="10780584"/>
          <a:ext cx="838200" cy="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115829</xdr:rowOff>
    </xdr:from>
    <xdr:to>
      <xdr:col>46</xdr:col>
      <xdr:colOff>38100</xdr:colOff>
      <xdr:row>63</xdr:row>
      <xdr:rowOff>45979</xdr:rowOff>
    </xdr:to>
    <xdr:sp macro="" textlink="">
      <xdr:nvSpPr>
        <xdr:cNvPr id="222" name="楕円 221">
          <a:extLst>
            <a:ext uri="{FF2B5EF4-FFF2-40B4-BE49-F238E27FC236}">
              <a16:creationId xmlns:a16="http://schemas.microsoft.com/office/drawing/2014/main" id="{00000000-0008-0000-0E00-0000DE000000}"/>
            </a:ext>
          </a:extLst>
        </xdr:cNvPr>
        <xdr:cNvSpPr/>
      </xdr:nvSpPr>
      <xdr:spPr>
        <a:xfrm>
          <a:off x="8699500" y="1074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153121</xdr:rowOff>
    </xdr:from>
    <xdr:to>
      <xdr:col>50</xdr:col>
      <xdr:colOff>114300</xdr:colOff>
      <xdr:row>62</xdr:row>
      <xdr:rowOff>166629</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flipV="1">
          <a:off x="8750300" y="10783021"/>
          <a:ext cx="889000" cy="1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70065</xdr:rowOff>
    </xdr:from>
    <xdr:ext cx="599010" cy="259045"/>
    <xdr:sp macro="" textlink="">
      <xdr:nvSpPr>
        <xdr:cNvPr id="224" name="n_1aveValue【橋りょう・トンネル】&#10;一人当たり有形固定資産（償却資産）額">
          <a:extLst>
            <a:ext uri="{FF2B5EF4-FFF2-40B4-BE49-F238E27FC236}">
              <a16:creationId xmlns:a16="http://schemas.microsoft.com/office/drawing/2014/main" id="{00000000-0008-0000-0E00-0000E0000000}"/>
            </a:ext>
          </a:extLst>
        </xdr:cNvPr>
        <xdr:cNvSpPr txBox="1"/>
      </xdr:nvSpPr>
      <xdr:spPr>
        <a:xfrm>
          <a:off x="9327095" y="103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78475</xdr:rowOff>
    </xdr:from>
    <xdr:ext cx="599010" cy="259045"/>
    <xdr:sp macro="" textlink="">
      <xdr:nvSpPr>
        <xdr:cNvPr id="225" name="n_2aveValue【橋りょう・トンネル】&#10;一人当たり有形固定資産（償却資産）額">
          <a:extLst>
            <a:ext uri="{FF2B5EF4-FFF2-40B4-BE49-F238E27FC236}">
              <a16:creationId xmlns:a16="http://schemas.microsoft.com/office/drawing/2014/main" id="{00000000-0008-0000-0E00-0000E1000000}"/>
            </a:ext>
          </a:extLst>
        </xdr:cNvPr>
        <xdr:cNvSpPr txBox="1"/>
      </xdr:nvSpPr>
      <xdr:spPr>
        <a:xfrm>
          <a:off x="84507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90910</xdr:rowOff>
    </xdr:from>
    <xdr:ext cx="599010" cy="259045"/>
    <xdr:sp macro="" textlink="">
      <xdr:nvSpPr>
        <xdr:cNvPr id="226" name="n_3aveValue【橋りょう・トンネル】&#10;一人当たり有形固定資産（償却資産）額">
          <a:extLst>
            <a:ext uri="{FF2B5EF4-FFF2-40B4-BE49-F238E27FC236}">
              <a16:creationId xmlns:a16="http://schemas.microsoft.com/office/drawing/2014/main" id="{00000000-0008-0000-0E00-0000E2000000}"/>
            </a:ext>
          </a:extLst>
        </xdr:cNvPr>
        <xdr:cNvSpPr txBox="1"/>
      </xdr:nvSpPr>
      <xdr:spPr>
        <a:xfrm>
          <a:off x="7561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23598</xdr:rowOff>
    </xdr:from>
    <xdr:ext cx="599010" cy="259045"/>
    <xdr:sp macro="" textlink="">
      <xdr:nvSpPr>
        <xdr:cNvPr id="227" name="n_1mainValue【橋りょう・トンネル】&#10;一人当たり有形固定資産（償却資産）額">
          <a:extLst>
            <a:ext uri="{FF2B5EF4-FFF2-40B4-BE49-F238E27FC236}">
              <a16:creationId xmlns:a16="http://schemas.microsoft.com/office/drawing/2014/main" id="{00000000-0008-0000-0E00-0000E3000000}"/>
            </a:ext>
          </a:extLst>
        </xdr:cNvPr>
        <xdr:cNvSpPr txBox="1"/>
      </xdr:nvSpPr>
      <xdr:spPr>
        <a:xfrm>
          <a:off x="9327095" y="1082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37106</xdr:rowOff>
    </xdr:from>
    <xdr:ext cx="599010" cy="259045"/>
    <xdr:sp macro="" textlink="">
      <xdr:nvSpPr>
        <xdr:cNvPr id="228" name="n_2mainValue【橋りょう・トンネル】&#10;一人当たり有形固定資産（償却資産）額">
          <a:extLst>
            <a:ext uri="{FF2B5EF4-FFF2-40B4-BE49-F238E27FC236}">
              <a16:creationId xmlns:a16="http://schemas.microsoft.com/office/drawing/2014/main" id="{00000000-0008-0000-0E00-0000E4000000}"/>
            </a:ext>
          </a:extLst>
        </xdr:cNvPr>
        <xdr:cNvSpPr txBox="1"/>
      </xdr:nvSpPr>
      <xdr:spPr>
        <a:xfrm>
          <a:off x="8450795" y="1083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a:extLst>
            <a:ext uri="{FF2B5EF4-FFF2-40B4-BE49-F238E27FC236}">
              <a16:creationId xmlns:a16="http://schemas.microsoft.com/office/drawing/2014/main" id="{00000000-0008-0000-0E00-0000E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a:extLst>
            <a:ext uri="{FF2B5EF4-FFF2-40B4-BE49-F238E27FC236}">
              <a16:creationId xmlns:a16="http://schemas.microsoft.com/office/drawing/2014/main" id="{00000000-0008-0000-0E00-0000E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a:extLst>
            <a:ext uri="{FF2B5EF4-FFF2-40B4-BE49-F238E27FC236}">
              <a16:creationId xmlns:a16="http://schemas.microsoft.com/office/drawing/2014/main" id="{00000000-0008-0000-0E00-0000E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a:extLst>
            <a:ext uri="{FF2B5EF4-FFF2-40B4-BE49-F238E27FC236}">
              <a16:creationId xmlns:a16="http://schemas.microsoft.com/office/drawing/2014/main" id="{00000000-0008-0000-0E00-0000E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a:extLst>
            <a:ext uri="{FF2B5EF4-FFF2-40B4-BE49-F238E27FC236}">
              <a16:creationId xmlns:a16="http://schemas.microsoft.com/office/drawing/2014/main" id="{00000000-0008-0000-0E00-0000E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a:extLst>
            <a:ext uri="{FF2B5EF4-FFF2-40B4-BE49-F238E27FC236}">
              <a16:creationId xmlns:a16="http://schemas.microsoft.com/office/drawing/2014/main" id="{00000000-0008-0000-0E00-0000E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a:extLst>
            <a:ext uri="{FF2B5EF4-FFF2-40B4-BE49-F238E27FC236}">
              <a16:creationId xmlns:a16="http://schemas.microsoft.com/office/drawing/2014/main" id="{00000000-0008-0000-0E00-0000E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a:extLst>
            <a:ext uri="{FF2B5EF4-FFF2-40B4-BE49-F238E27FC236}">
              <a16:creationId xmlns:a16="http://schemas.microsoft.com/office/drawing/2014/main" id="{00000000-0008-0000-0E00-0000E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a:extLst>
            <a:ext uri="{FF2B5EF4-FFF2-40B4-BE49-F238E27FC236}">
              <a16:creationId xmlns:a16="http://schemas.microsoft.com/office/drawing/2014/main" id="{00000000-0008-0000-0E00-0000E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a:extLst>
            <a:ext uri="{FF2B5EF4-FFF2-40B4-BE49-F238E27FC236}">
              <a16:creationId xmlns:a16="http://schemas.microsoft.com/office/drawing/2014/main" id="{00000000-0008-0000-0E00-0000F0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a:extLst>
            <a:ext uri="{FF2B5EF4-FFF2-40B4-BE49-F238E27FC236}">
              <a16:creationId xmlns:a16="http://schemas.microsoft.com/office/drawing/2014/main" id="{00000000-0008-0000-0E00-0000F2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9" name="テキスト ボックス 248">
          <a:extLst>
            <a:ext uri="{FF2B5EF4-FFF2-40B4-BE49-F238E27FC236}">
              <a16:creationId xmlns:a16="http://schemas.microsoft.com/office/drawing/2014/main" id="{00000000-0008-0000-0E00-0000F9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a:extLst>
            <a:ext uri="{FF2B5EF4-FFF2-40B4-BE49-F238E27FC236}">
              <a16:creationId xmlns:a16="http://schemas.microsoft.com/office/drawing/2014/main" id="{00000000-0008-0000-0E00-0000FB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公営住宅】&#10;有形固定資産減価償却率グラフ枠">
          <a:extLst>
            <a:ext uri="{FF2B5EF4-FFF2-40B4-BE49-F238E27FC236}">
              <a16:creationId xmlns:a16="http://schemas.microsoft.com/office/drawing/2014/main" id="{00000000-0008-0000-0E00-0000F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45720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4634865" y="1334452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49547</xdr:rowOff>
    </xdr:from>
    <xdr:ext cx="405111" cy="259045"/>
    <xdr:sp macro="" textlink="">
      <xdr:nvSpPr>
        <xdr:cNvPr id="254" name="【公営住宅】&#10;有形固定資産減価償却率最小値テキスト">
          <a:extLst>
            <a:ext uri="{FF2B5EF4-FFF2-40B4-BE49-F238E27FC236}">
              <a16:creationId xmlns:a16="http://schemas.microsoft.com/office/drawing/2014/main" id="{00000000-0008-0000-0E00-0000FE000000}"/>
            </a:ext>
          </a:extLst>
        </xdr:cNvPr>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45720</xdr:rowOff>
    </xdr:from>
    <xdr:to>
      <xdr:col>24</xdr:col>
      <xdr:colOff>152400</xdr:colOff>
      <xdr:row>85</xdr:row>
      <xdr:rowOff>45720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a:off x="4546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56" name="【公営住宅】&#10;有形固定資産減価償却率最大値テキスト">
          <a:extLst>
            <a:ext uri="{FF2B5EF4-FFF2-40B4-BE49-F238E27FC236}">
              <a16:creationId xmlns:a16="http://schemas.microsoft.com/office/drawing/2014/main" id="{00000000-0008-0000-0E00-000000010000}"/>
            </a:ext>
          </a:extLst>
        </xdr:cNvPr>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103522</xdr:rowOff>
    </xdr:from>
    <xdr:ext cx="405111" cy="259045"/>
    <xdr:sp macro="" textlink="">
      <xdr:nvSpPr>
        <xdr:cNvPr id="258" name="【公営住宅】&#10;有形固定資産減価償却率平均値テキスト">
          <a:extLst>
            <a:ext uri="{FF2B5EF4-FFF2-40B4-BE49-F238E27FC236}">
              <a16:creationId xmlns:a16="http://schemas.microsoft.com/office/drawing/2014/main" id="{00000000-0008-0000-0E00-000002010000}"/>
            </a:ext>
          </a:extLst>
        </xdr:cNvPr>
        <xdr:cNvSpPr txBox="1"/>
      </xdr:nvSpPr>
      <xdr:spPr>
        <a:xfrm>
          <a:off x="4673600" y="1381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59" name="フローチャート: 判断 258">
          <a:extLst>
            <a:ext uri="{FF2B5EF4-FFF2-40B4-BE49-F238E27FC236}">
              <a16:creationId xmlns:a16="http://schemas.microsoft.com/office/drawing/2014/main" id="{00000000-0008-0000-0E00-000003010000}"/>
            </a:ext>
          </a:extLst>
        </xdr:cNvPr>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60" name="フローチャート: 判断 259">
          <a:extLst>
            <a:ext uri="{FF2B5EF4-FFF2-40B4-BE49-F238E27FC236}">
              <a16:creationId xmlns:a16="http://schemas.microsoft.com/office/drawing/2014/main" id="{00000000-0008-0000-0E00-000004010000}"/>
            </a:ext>
          </a:extLst>
        </xdr:cNvPr>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109220</xdr:rowOff>
    </xdr:from>
    <xdr:to>
      <xdr:col>15</xdr:col>
      <xdr:colOff>101600</xdr:colOff>
      <xdr:row>82</xdr:row>
      <xdr:rowOff>39370</xdr:rowOff>
    </xdr:to>
    <xdr:sp macro="" textlink="">
      <xdr:nvSpPr>
        <xdr:cNvPr id="261" name="フローチャート: 判断 260">
          <a:extLst>
            <a:ext uri="{FF2B5EF4-FFF2-40B4-BE49-F238E27FC236}">
              <a16:creationId xmlns:a16="http://schemas.microsoft.com/office/drawing/2014/main" id="{00000000-0008-0000-0E00-000005010000}"/>
            </a:ext>
          </a:extLst>
        </xdr:cNvPr>
        <xdr:cNvSpPr/>
      </xdr:nvSpPr>
      <xdr:spPr>
        <a:xfrm>
          <a:off x="2857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62" name="フローチャート: 判断 261">
          <a:extLst>
            <a:ext uri="{FF2B5EF4-FFF2-40B4-BE49-F238E27FC236}">
              <a16:creationId xmlns:a16="http://schemas.microsoft.com/office/drawing/2014/main" id="{00000000-0008-0000-0E00-000006010000}"/>
            </a:ext>
          </a:extLst>
        </xdr:cNvPr>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E00-00000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E00-00000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xdr:rowOff>
    </xdr:from>
    <xdr:to>
      <xdr:col>24</xdr:col>
      <xdr:colOff>114300</xdr:colOff>
      <xdr:row>82</xdr:row>
      <xdr:rowOff>107950</xdr:rowOff>
    </xdr:to>
    <xdr:sp macro="" textlink="">
      <xdr:nvSpPr>
        <xdr:cNvPr id="268" name="楕円 267">
          <a:extLst>
            <a:ext uri="{FF2B5EF4-FFF2-40B4-BE49-F238E27FC236}">
              <a16:creationId xmlns:a16="http://schemas.microsoft.com/office/drawing/2014/main" id="{00000000-0008-0000-0E00-00000C010000}"/>
            </a:ext>
          </a:extLst>
        </xdr:cNvPr>
        <xdr:cNvSpPr/>
      </xdr:nvSpPr>
      <xdr:spPr>
        <a:xfrm>
          <a:off x="45847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156227</xdr:rowOff>
    </xdr:from>
    <xdr:ext cx="405111" cy="259045"/>
    <xdr:sp macro="" textlink="">
      <xdr:nvSpPr>
        <xdr:cNvPr id="269" name="【公営住宅】&#10;有形固定資産減価償却率該当値テキスト">
          <a:extLst>
            <a:ext uri="{FF2B5EF4-FFF2-40B4-BE49-F238E27FC236}">
              <a16:creationId xmlns:a16="http://schemas.microsoft.com/office/drawing/2014/main" id="{00000000-0008-0000-0E00-00000D010000}"/>
            </a:ext>
          </a:extLst>
        </xdr:cNvPr>
        <xdr:cNvSpPr txBox="1"/>
      </xdr:nvSpPr>
      <xdr:spPr>
        <a:xfrm>
          <a:off x="4673600"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42545</xdr:rowOff>
    </xdr:from>
    <xdr:to>
      <xdr:col>20</xdr:col>
      <xdr:colOff>38100</xdr:colOff>
      <xdr:row>82</xdr:row>
      <xdr:rowOff>144145</xdr:rowOff>
    </xdr:to>
    <xdr:sp macro="" textlink="">
      <xdr:nvSpPr>
        <xdr:cNvPr id="270" name="楕円 269">
          <a:extLst>
            <a:ext uri="{FF2B5EF4-FFF2-40B4-BE49-F238E27FC236}">
              <a16:creationId xmlns:a16="http://schemas.microsoft.com/office/drawing/2014/main" id="{00000000-0008-0000-0E00-00000E010000}"/>
            </a:ext>
          </a:extLst>
        </xdr:cNvPr>
        <xdr:cNvSpPr/>
      </xdr:nvSpPr>
      <xdr:spPr>
        <a:xfrm>
          <a:off x="3746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57150</xdr:rowOff>
    </xdr:from>
    <xdr:to>
      <xdr:col>24</xdr:col>
      <xdr:colOff>63500</xdr:colOff>
      <xdr:row>82</xdr:row>
      <xdr:rowOff>93345</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flipV="1">
          <a:off x="3797300" y="141160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82550</xdr:rowOff>
    </xdr:from>
    <xdr:to>
      <xdr:col>15</xdr:col>
      <xdr:colOff>101600</xdr:colOff>
      <xdr:row>83</xdr:row>
      <xdr:rowOff>12700</xdr:rowOff>
    </xdr:to>
    <xdr:sp macro="" textlink="">
      <xdr:nvSpPr>
        <xdr:cNvPr id="272" name="楕円 271">
          <a:extLst>
            <a:ext uri="{FF2B5EF4-FFF2-40B4-BE49-F238E27FC236}">
              <a16:creationId xmlns:a16="http://schemas.microsoft.com/office/drawing/2014/main" id="{00000000-0008-0000-0E00-000010010000}"/>
            </a:ext>
          </a:extLst>
        </xdr:cNvPr>
        <xdr:cNvSpPr/>
      </xdr:nvSpPr>
      <xdr:spPr>
        <a:xfrm>
          <a:off x="2857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93345</xdr:rowOff>
    </xdr:from>
    <xdr:to>
      <xdr:col>19</xdr:col>
      <xdr:colOff>177800</xdr:colOff>
      <xdr:row>82</xdr:row>
      <xdr:rowOff>133350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flipV="1">
          <a:off x="2908300" y="141522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274" name="n_1aveValue【公営住宅】&#10;有形固定資産減価償却率">
          <a:extLst>
            <a:ext uri="{FF2B5EF4-FFF2-40B4-BE49-F238E27FC236}">
              <a16:creationId xmlns:a16="http://schemas.microsoft.com/office/drawing/2014/main" id="{00000000-0008-0000-0E00-000012010000}"/>
            </a:ext>
          </a:extLst>
        </xdr:cNvPr>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55897</xdr:rowOff>
    </xdr:from>
    <xdr:ext cx="405111" cy="259045"/>
    <xdr:sp macro="" textlink="">
      <xdr:nvSpPr>
        <xdr:cNvPr id="275" name="n_2aveValue【公営住宅】&#10;有形固定資産減価償却率">
          <a:extLst>
            <a:ext uri="{FF2B5EF4-FFF2-40B4-BE49-F238E27FC236}">
              <a16:creationId xmlns:a16="http://schemas.microsoft.com/office/drawing/2014/main" id="{00000000-0008-0000-0E00-000013010000}"/>
            </a:ext>
          </a:extLst>
        </xdr:cNvPr>
        <xdr:cNvSpPr txBox="1"/>
      </xdr:nvSpPr>
      <xdr:spPr>
        <a:xfrm>
          <a:off x="2705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95902</xdr:rowOff>
    </xdr:from>
    <xdr:ext cx="405111" cy="259045"/>
    <xdr:sp macro="" textlink="">
      <xdr:nvSpPr>
        <xdr:cNvPr id="276" name="n_3aveValue【公営住宅】&#10;有形固定資産減価償却率">
          <a:extLst>
            <a:ext uri="{FF2B5EF4-FFF2-40B4-BE49-F238E27FC236}">
              <a16:creationId xmlns:a16="http://schemas.microsoft.com/office/drawing/2014/main" id="{00000000-0008-0000-0E00-000014010000}"/>
            </a:ext>
          </a:extLst>
        </xdr:cNvPr>
        <xdr:cNvSpPr txBox="1"/>
      </xdr:nvSpPr>
      <xdr:spPr>
        <a:xfrm>
          <a:off x="1816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135272</xdr:rowOff>
    </xdr:from>
    <xdr:ext cx="405111" cy="259045"/>
    <xdr:sp macro="" textlink="">
      <xdr:nvSpPr>
        <xdr:cNvPr id="277" name="n_1mainValue【公営住宅】&#10;有形固定資産減価償却率">
          <a:extLst>
            <a:ext uri="{FF2B5EF4-FFF2-40B4-BE49-F238E27FC236}">
              <a16:creationId xmlns:a16="http://schemas.microsoft.com/office/drawing/2014/main" id="{00000000-0008-0000-0E00-000015010000}"/>
            </a:ext>
          </a:extLst>
        </xdr:cNvPr>
        <xdr:cNvSpPr txBox="1"/>
      </xdr:nvSpPr>
      <xdr:spPr>
        <a:xfrm>
          <a:off x="358204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3827</xdr:rowOff>
    </xdr:from>
    <xdr:ext cx="405111" cy="259045"/>
    <xdr:sp macro="" textlink="">
      <xdr:nvSpPr>
        <xdr:cNvPr id="278" name="n_2mainValue【公営住宅】&#10;有形固定資産減価償却率">
          <a:extLst>
            <a:ext uri="{FF2B5EF4-FFF2-40B4-BE49-F238E27FC236}">
              <a16:creationId xmlns:a16="http://schemas.microsoft.com/office/drawing/2014/main" id="{00000000-0008-0000-0E00-000016010000}"/>
            </a:ext>
          </a:extLst>
        </xdr:cNvPr>
        <xdr:cNvSpPr txBox="1"/>
      </xdr:nvSpPr>
      <xdr:spPr>
        <a:xfrm>
          <a:off x="2705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a:extLst>
            <a:ext uri="{FF2B5EF4-FFF2-40B4-BE49-F238E27FC236}">
              <a16:creationId xmlns:a16="http://schemas.microsoft.com/office/drawing/2014/main" id="{00000000-0008-0000-0E00-00001D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a:extLst>
            <a:ext uri="{FF2B5EF4-FFF2-40B4-BE49-F238E27FC236}">
              <a16:creationId xmlns:a16="http://schemas.microsoft.com/office/drawing/2014/main" id="{00000000-0008-0000-0E00-00001E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7" name="直線コネクタ 296">
          <a:extLst>
            <a:ext uri="{FF2B5EF4-FFF2-40B4-BE49-F238E27FC236}">
              <a16:creationId xmlns:a16="http://schemas.microsoft.com/office/drawing/2014/main" id="{00000000-0008-0000-0E00-000029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a:extLst>
            <a:ext uri="{FF2B5EF4-FFF2-40B4-BE49-F238E27FC236}">
              <a16:creationId xmlns:a16="http://schemas.microsoft.com/office/drawing/2014/main" id="{00000000-0008-0000-0E00-00002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a:extLst>
            <a:ext uri="{FF2B5EF4-FFF2-40B4-BE49-F238E27FC236}">
              <a16:creationId xmlns:a16="http://schemas.microsoft.com/office/drawing/2014/main" id="{00000000-0008-0000-0E00-00002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44005</xdr:rowOff>
    </xdr:from>
    <xdr:to>
      <xdr:col>54</xdr:col>
      <xdr:colOff>189865</xdr:colOff>
      <xdr:row>86</xdr:row>
      <xdr:rowOff>73913</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flipV="1">
          <a:off x="10476865" y="13417105"/>
          <a:ext cx="0" cy="140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77740</xdr:rowOff>
    </xdr:from>
    <xdr:ext cx="469744" cy="259045"/>
    <xdr:sp macro="" textlink="">
      <xdr:nvSpPr>
        <xdr:cNvPr id="303" name="【公営住宅】&#10;一人当たり面積最小値テキスト">
          <a:extLst>
            <a:ext uri="{FF2B5EF4-FFF2-40B4-BE49-F238E27FC236}">
              <a16:creationId xmlns:a16="http://schemas.microsoft.com/office/drawing/2014/main" id="{00000000-0008-0000-0E00-00002F010000}"/>
            </a:ext>
          </a:extLst>
        </xdr:cNvPr>
        <xdr:cNvSpPr txBox="1"/>
      </xdr:nvSpPr>
      <xdr:spPr>
        <a:xfrm>
          <a:off x="10515600"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73913</xdr:rowOff>
    </xdr:from>
    <xdr:to>
      <xdr:col>55</xdr:col>
      <xdr:colOff>88900</xdr:colOff>
      <xdr:row>86</xdr:row>
      <xdr:rowOff>73913</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10388600" y="1481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162132</xdr:rowOff>
    </xdr:from>
    <xdr:ext cx="469744" cy="259045"/>
    <xdr:sp macro="" textlink="">
      <xdr:nvSpPr>
        <xdr:cNvPr id="305" name="【公営住宅】&#10;一人当たり面積最大値テキスト">
          <a:extLst>
            <a:ext uri="{FF2B5EF4-FFF2-40B4-BE49-F238E27FC236}">
              <a16:creationId xmlns:a16="http://schemas.microsoft.com/office/drawing/2014/main" id="{00000000-0008-0000-0E00-000031010000}"/>
            </a:ext>
          </a:extLst>
        </xdr:cNvPr>
        <xdr:cNvSpPr txBox="1"/>
      </xdr:nvSpPr>
      <xdr:spPr>
        <a:xfrm>
          <a:off x="10515600"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44005</xdr:rowOff>
    </xdr:from>
    <xdr:to>
      <xdr:col>55</xdr:col>
      <xdr:colOff>88900</xdr:colOff>
      <xdr:row>78</xdr:row>
      <xdr:rowOff>44005</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10388600" y="134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125810</xdr:rowOff>
    </xdr:from>
    <xdr:ext cx="469744" cy="259045"/>
    <xdr:sp macro="" textlink="">
      <xdr:nvSpPr>
        <xdr:cNvPr id="307" name="【公営住宅】&#10;一人当たり面積平均値テキスト">
          <a:extLst>
            <a:ext uri="{FF2B5EF4-FFF2-40B4-BE49-F238E27FC236}">
              <a16:creationId xmlns:a16="http://schemas.microsoft.com/office/drawing/2014/main" id="{00000000-0008-0000-0E00-000033010000}"/>
            </a:ext>
          </a:extLst>
        </xdr:cNvPr>
        <xdr:cNvSpPr txBox="1"/>
      </xdr:nvSpPr>
      <xdr:spPr>
        <a:xfrm>
          <a:off x="10515600" y="14184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102933</xdr:rowOff>
    </xdr:from>
    <xdr:to>
      <xdr:col>55</xdr:col>
      <xdr:colOff>50800</xdr:colOff>
      <xdr:row>84</xdr:row>
      <xdr:rowOff>33083</xdr:rowOff>
    </xdr:to>
    <xdr:sp macro="" textlink="">
      <xdr:nvSpPr>
        <xdr:cNvPr id="308" name="フローチャート: 判断 307">
          <a:extLst>
            <a:ext uri="{FF2B5EF4-FFF2-40B4-BE49-F238E27FC236}">
              <a16:creationId xmlns:a16="http://schemas.microsoft.com/office/drawing/2014/main" id="{00000000-0008-0000-0E00-000034010000}"/>
            </a:ext>
          </a:extLst>
        </xdr:cNvPr>
        <xdr:cNvSpPr/>
      </xdr:nvSpPr>
      <xdr:spPr>
        <a:xfrm>
          <a:off x="10426700" y="1433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50736</xdr:rowOff>
    </xdr:from>
    <xdr:to>
      <xdr:col>50</xdr:col>
      <xdr:colOff>165100</xdr:colOff>
      <xdr:row>83</xdr:row>
      <xdr:rowOff>152336</xdr:rowOff>
    </xdr:to>
    <xdr:sp macro="" textlink="">
      <xdr:nvSpPr>
        <xdr:cNvPr id="309" name="フローチャート: 判断 308">
          <a:extLst>
            <a:ext uri="{FF2B5EF4-FFF2-40B4-BE49-F238E27FC236}">
              <a16:creationId xmlns:a16="http://schemas.microsoft.com/office/drawing/2014/main" id="{00000000-0008-0000-0E00-000035010000}"/>
            </a:ext>
          </a:extLst>
        </xdr:cNvPr>
        <xdr:cNvSpPr/>
      </xdr:nvSpPr>
      <xdr:spPr>
        <a:xfrm>
          <a:off x="9588500" y="1428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106744</xdr:rowOff>
    </xdr:from>
    <xdr:to>
      <xdr:col>46</xdr:col>
      <xdr:colOff>38100</xdr:colOff>
      <xdr:row>84</xdr:row>
      <xdr:rowOff>36894</xdr:rowOff>
    </xdr:to>
    <xdr:sp macro="" textlink="">
      <xdr:nvSpPr>
        <xdr:cNvPr id="310" name="フローチャート: 判断 309">
          <a:extLst>
            <a:ext uri="{FF2B5EF4-FFF2-40B4-BE49-F238E27FC236}">
              <a16:creationId xmlns:a16="http://schemas.microsoft.com/office/drawing/2014/main" id="{00000000-0008-0000-0E00-000036010000}"/>
            </a:ext>
          </a:extLst>
        </xdr:cNvPr>
        <xdr:cNvSpPr/>
      </xdr:nvSpPr>
      <xdr:spPr>
        <a:xfrm>
          <a:off x="8699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81217</xdr:rowOff>
    </xdr:from>
    <xdr:to>
      <xdr:col>41</xdr:col>
      <xdr:colOff>101600</xdr:colOff>
      <xdr:row>84</xdr:row>
      <xdr:rowOff>11367</xdr:rowOff>
    </xdr:to>
    <xdr:sp macro="" textlink="">
      <xdr:nvSpPr>
        <xdr:cNvPr id="311" name="フローチャート: 判断 310">
          <a:extLst>
            <a:ext uri="{FF2B5EF4-FFF2-40B4-BE49-F238E27FC236}">
              <a16:creationId xmlns:a16="http://schemas.microsoft.com/office/drawing/2014/main" id="{00000000-0008-0000-0E00-000037010000}"/>
            </a:ext>
          </a:extLst>
        </xdr:cNvPr>
        <xdr:cNvSpPr/>
      </xdr:nvSpPr>
      <xdr:spPr>
        <a:xfrm>
          <a:off x="7810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00000000-0008-0000-0E00-00003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140652</xdr:rowOff>
    </xdr:from>
    <xdr:to>
      <xdr:col>55</xdr:col>
      <xdr:colOff>50800</xdr:colOff>
      <xdr:row>85</xdr:row>
      <xdr:rowOff>70802</xdr:rowOff>
    </xdr:to>
    <xdr:sp macro="" textlink="">
      <xdr:nvSpPr>
        <xdr:cNvPr id="317" name="楕円 316">
          <a:extLst>
            <a:ext uri="{FF2B5EF4-FFF2-40B4-BE49-F238E27FC236}">
              <a16:creationId xmlns:a16="http://schemas.microsoft.com/office/drawing/2014/main" id="{00000000-0008-0000-0E00-00003D010000}"/>
            </a:ext>
          </a:extLst>
        </xdr:cNvPr>
        <xdr:cNvSpPr/>
      </xdr:nvSpPr>
      <xdr:spPr>
        <a:xfrm>
          <a:off x="10426700" y="1454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119079</xdr:rowOff>
    </xdr:from>
    <xdr:ext cx="469744" cy="259045"/>
    <xdr:sp macro="" textlink="">
      <xdr:nvSpPr>
        <xdr:cNvPr id="318" name="【公営住宅】&#10;一人当たり面積該当値テキスト">
          <a:extLst>
            <a:ext uri="{FF2B5EF4-FFF2-40B4-BE49-F238E27FC236}">
              <a16:creationId xmlns:a16="http://schemas.microsoft.com/office/drawing/2014/main" id="{00000000-0008-0000-0E00-00003E010000}"/>
            </a:ext>
          </a:extLst>
        </xdr:cNvPr>
        <xdr:cNvSpPr txBox="1"/>
      </xdr:nvSpPr>
      <xdr:spPr>
        <a:xfrm>
          <a:off x="10515600" y="1452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144081</xdr:rowOff>
    </xdr:from>
    <xdr:to>
      <xdr:col>50</xdr:col>
      <xdr:colOff>165100</xdr:colOff>
      <xdr:row>85</xdr:row>
      <xdr:rowOff>74231</xdr:rowOff>
    </xdr:to>
    <xdr:sp macro="" textlink="">
      <xdr:nvSpPr>
        <xdr:cNvPr id="319" name="楕円 318">
          <a:extLst>
            <a:ext uri="{FF2B5EF4-FFF2-40B4-BE49-F238E27FC236}">
              <a16:creationId xmlns:a16="http://schemas.microsoft.com/office/drawing/2014/main" id="{00000000-0008-0000-0E00-00003F010000}"/>
            </a:ext>
          </a:extLst>
        </xdr:cNvPr>
        <xdr:cNvSpPr/>
      </xdr:nvSpPr>
      <xdr:spPr>
        <a:xfrm>
          <a:off x="9588500" y="1454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20002</xdr:rowOff>
    </xdr:from>
    <xdr:to>
      <xdr:col>55</xdr:col>
      <xdr:colOff>0</xdr:colOff>
      <xdr:row>85</xdr:row>
      <xdr:rowOff>23431</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flipV="1">
          <a:off x="9639300" y="14593252"/>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148462</xdr:rowOff>
    </xdr:from>
    <xdr:to>
      <xdr:col>46</xdr:col>
      <xdr:colOff>38100</xdr:colOff>
      <xdr:row>85</xdr:row>
      <xdr:rowOff>78612</xdr:rowOff>
    </xdr:to>
    <xdr:sp macro="" textlink="">
      <xdr:nvSpPr>
        <xdr:cNvPr id="321" name="楕円 320">
          <a:extLst>
            <a:ext uri="{FF2B5EF4-FFF2-40B4-BE49-F238E27FC236}">
              <a16:creationId xmlns:a16="http://schemas.microsoft.com/office/drawing/2014/main" id="{00000000-0008-0000-0E00-000041010000}"/>
            </a:ext>
          </a:extLst>
        </xdr:cNvPr>
        <xdr:cNvSpPr/>
      </xdr:nvSpPr>
      <xdr:spPr>
        <a:xfrm>
          <a:off x="8699500" y="1455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23431</xdr:rowOff>
    </xdr:from>
    <xdr:to>
      <xdr:col>50</xdr:col>
      <xdr:colOff>114300</xdr:colOff>
      <xdr:row>85</xdr:row>
      <xdr:rowOff>27812</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flipV="1">
          <a:off x="8750300" y="14596681"/>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168863</xdr:rowOff>
    </xdr:from>
    <xdr:ext cx="469744" cy="259045"/>
    <xdr:sp macro="" textlink="">
      <xdr:nvSpPr>
        <xdr:cNvPr id="323" name="n_1aveValue【公営住宅】&#10;一人当たり面積">
          <a:extLst>
            <a:ext uri="{FF2B5EF4-FFF2-40B4-BE49-F238E27FC236}">
              <a16:creationId xmlns:a16="http://schemas.microsoft.com/office/drawing/2014/main" id="{00000000-0008-0000-0E00-000043010000}"/>
            </a:ext>
          </a:extLst>
        </xdr:cNvPr>
        <xdr:cNvSpPr txBox="1"/>
      </xdr:nvSpPr>
      <xdr:spPr>
        <a:xfrm>
          <a:off x="9391727" y="1405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53421</xdr:rowOff>
    </xdr:from>
    <xdr:ext cx="469744" cy="259045"/>
    <xdr:sp macro="" textlink="">
      <xdr:nvSpPr>
        <xdr:cNvPr id="324" name="n_2aveValue【公営住宅】&#10;一人当たり面積">
          <a:extLst>
            <a:ext uri="{FF2B5EF4-FFF2-40B4-BE49-F238E27FC236}">
              <a16:creationId xmlns:a16="http://schemas.microsoft.com/office/drawing/2014/main" id="{00000000-0008-0000-0E00-000044010000}"/>
            </a:ext>
          </a:extLst>
        </xdr:cNvPr>
        <xdr:cNvSpPr txBox="1"/>
      </xdr:nvSpPr>
      <xdr:spPr>
        <a:xfrm>
          <a:off x="85154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27894</xdr:rowOff>
    </xdr:from>
    <xdr:ext cx="469744" cy="259045"/>
    <xdr:sp macro="" textlink="">
      <xdr:nvSpPr>
        <xdr:cNvPr id="325" name="n_3aveValue【公営住宅】&#10;一人当たり面積">
          <a:extLst>
            <a:ext uri="{FF2B5EF4-FFF2-40B4-BE49-F238E27FC236}">
              <a16:creationId xmlns:a16="http://schemas.microsoft.com/office/drawing/2014/main" id="{00000000-0008-0000-0E00-000045010000}"/>
            </a:ext>
          </a:extLst>
        </xdr:cNvPr>
        <xdr:cNvSpPr txBox="1"/>
      </xdr:nvSpPr>
      <xdr:spPr>
        <a:xfrm>
          <a:off x="7626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65358</xdr:rowOff>
    </xdr:from>
    <xdr:ext cx="469744" cy="259045"/>
    <xdr:sp macro="" textlink="">
      <xdr:nvSpPr>
        <xdr:cNvPr id="326" name="n_1mainValue【公営住宅】&#10;一人当たり面積">
          <a:extLst>
            <a:ext uri="{FF2B5EF4-FFF2-40B4-BE49-F238E27FC236}">
              <a16:creationId xmlns:a16="http://schemas.microsoft.com/office/drawing/2014/main" id="{00000000-0008-0000-0E00-000046010000}"/>
            </a:ext>
          </a:extLst>
        </xdr:cNvPr>
        <xdr:cNvSpPr txBox="1"/>
      </xdr:nvSpPr>
      <xdr:spPr>
        <a:xfrm>
          <a:off x="9391727" y="1463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69739</xdr:rowOff>
    </xdr:from>
    <xdr:ext cx="469744" cy="259045"/>
    <xdr:sp macro="" textlink="">
      <xdr:nvSpPr>
        <xdr:cNvPr id="327" name="n_2mainValue【公営住宅】&#10;一人当たり面積">
          <a:extLst>
            <a:ext uri="{FF2B5EF4-FFF2-40B4-BE49-F238E27FC236}">
              <a16:creationId xmlns:a16="http://schemas.microsoft.com/office/drawing/2014/main" id="{00000000-0008-0000-0E00-000047010000}"/>
            </a:ext>
          </a:extLst>
        </xdr:cNvPr>
        <xdr:cNvSpPr txBox="1"/>
      </xdr:nvSpPr>
      <xdr:spPr>
        <a:xfrm>
          <a:off x="8515427" y="1464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a:extLst>
            <a:ext uri="{FF2B5EF4-FFF2-40B4-BE49-F238E27FC236}">
              <a16:creationId xmlns:a16="http://schemas.microsoft.com/office/drawing/2014/main" id="{00000000-0008-0000-0E00-00004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a:extLst>
            <a:ext uri="{FF2B5EF4-FFF2-40B4-BE49-F238E27FC236}">
              <a16:creationId xmlns:a16="http://schemas.microsoft.com/office/drawing/2014/main" id="{00000000-0008-0000-0E00-00004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00000000-0008-0000-0E00-00005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00000000-0008-0000-0E00-00005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00000000-0008-0000-0E00-00005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00000000-0008-0000-0E00-00005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00000000-0008-0000-0E00-00005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00000000-0008-0000-0E00-00005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00000000-0008-0000-0E00-00005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00000000-0008-0000-0E00-00005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4" name="正方形/長方形 343">
          <a:extLst>
            <a:ext uri="{FF2B5EF4-FFF2-40B4-BE49-F238E27FC236}">
              <a16:creationId xmlns:a16="http://schemas.microsoft.com/office/drawing/2014/main" id="{00000000-0008-0000-0E00-00005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5" name="正方形/長方形 344">
          <a:extLst>
            <a:ext uri="{FF2B5EF4-FFF2-40B4-BE49-F238E27FC236}">
              <a16:creationId xmlns:a16="http://schemas.microsoft.com/office/drawing/2014/main" id="{00000000-0008-0000-0E00-00005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6" name="正方形/長方形 345">
          <a:extLst>
            <a:ext uri="{FF2B5EF4-FFF2-40B4-BE49-F238E27FC236}">
              <a16:creationId xmlns:a16="http://schemas.microsoft.com/office/drawing/2014/main" id="{00000000-0008-0000-0E00-00005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7" name="正方形/長方形 346">
          <a:extLst>
            <a:ext uri="{FF2B5EF4-FFF2-40B4-BE49-F238E27FC236}">
              <a16:creationId xmlns:a16="http://schemas.microsoft.com/office/drawing/2014/main" id="{00000000-0008-0000-0E00-00005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8" name="正方形/長方形 347">
          <a:extLst>
            <a:ext uri="{FF2B5EF4-FFF2-40B4-BE49-F238E27FC236}">
              <a16:creationId xmlns:a16="http://schemas.microsoft.com/office/drawing/2014/main" id="{00000000-0008-0000-0E00-00005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9" name="正方形/長方形 348">
          <a:extLst>
            <a:ext uri="{FF2B5EF4-FFF2-40B4-BE49-F238E27FC236}">
              <a16:creationId xmlns:a16="http://schemas.microsoft.com/office/drawing/2014/main" id="{00000000-0008-0000-0E00-00005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0" name="正方形/長方形 349">
          <a:extLst>
            <a:ext uri="{FF2B5EF4-FFF2-40B4-BE49-F238E27FC236}">
              <a16:creationId xmlns:a16="http://schemas.microsoft.com/office/drawing/2014/main" id="{00000000-0008-0000-0E00-00005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1" name="正方形/長方形 350">
          <a:extLst>
            <a:ext uri="{FF2B5EF4-FFF2-40B4-BE49-F238E27FC236}">
              <a16:creationId xmlns:a16="http://schemas.microsoft.com/office/drawing/2014/main" id="{00000000-0008-0000-0E00-00005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4" name="直線コネクタ 353">
          <a:extLst>
            <a:ext uri="{FF2B5EF4-FFF2-40B4-BE49-F238E27FC236}">
              <a16:creationId xmlns:a16="http://schemas.microsoft.com/office/drawing/2014/main" id="{00000000-0008-0000-0E00-000062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6" name="直線コネクタ 355">
          <a:extLst>
            <a:ext uri="{FF2B5EF4-FFF2-40B4-BE49-F238E27FC236}">
              <a16:creationId xmlns:a16="http://schemas.microsoft.com/office/drawing/2014/main" id="{00000000-0008-0000-0E00-000064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7" name="テキスト ボックス 366">
          <a:extLst>
            <a:ext uri="{FF2B5EF4-FFF2-40B4-BE49-F238E27FC236}">
              <a16:creationId xmlns:a16="http://schemas.microsoft.com/office/drawing/2014/main" id="{00000000-0008-0000-0E00-00006F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8" name="【認定こども園・幼稚園・保育所】&#10;有形固定資産減価償却率グラフ枠">
          <a:extLst>
            <a:ext uri="{FF2B5EF4-FFF2-40B4-BE49-F238E27FC236}">
              <a16:creationId xmlns:a16="http://schemas.microsoft.com/office/drawing/2014/main" id="{00000000-0008-0000-0E00-00007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41</xdr:row>
      <xdr:rowOff>161109</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flipV="1">
          <a:off x="16318864" y="5706292"/>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164936</xdr:rowOff>
    </xdr:from>
    <xdr:ext cx="340478" cy="259045"/>
    <xdr:sp macro="" textlink="">
      <xdr:nvSpPr>
        <xdr:cNvPr id="370" name="【認定こども園・幼稚園・保育所】&#10;有形固定資産減価償却率最小値テキスト">
          <a:extLst>
            <a:ext uri="{FF2B5EF4-FFF2-40B4-BE49-F238E27FC236}">
              <a16:creationId xmlns:a16="http://schemas.microsoft.com/office/drawing/2014/main" id="{00000000-0008-0000-0E00-000072010000}"/>
            </a:ext>
          </a:extLst>
        </xdr:cNvPr>
        <xdr:cNvSpPr txBox="1"/>
      </xdr:nvSpPr>
      <xdr:spPr>
        <a:xfrm>
          <a:off x="16357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161109</xdr:rowOff>
    </xdr:from>
    <xdr:to>
      <xdr:col>86</xdr:col>
      <xdr:colOff>25400</xdr:colOff>
      <xdr:row>41</xdr:row>
      <xdr:rowOff>161109</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16230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405111" cy="259045"/>
    <xdr:sp macro="" textlink="">
      <xdr:nvSpPr>
        <xdr:cNvPr id="372" name="【認定こども園・幼稚園・保育所】&#10;有形固定資産減価償却率最大値テキスト">
          <a:extLst>
            <a:ext uri="{FF2B5EF4-FFF2-40B4-BE49-F238E27FC236}">
              <a16:creationId xmlns:a16="http://schemas.microsoft.com/office/drawing/2014/main" id="{00000000-0008-0000-0E00-000074010000}"/>
            </a:ext>
          </a:extLst>
        </xdr:cNvPr>
        <xdr:cNvSpPr txBox="1"/>
      </xdr:nvSpPr>
      <xdr:spPr>
        <a:xfrm>
          <a:off x="16357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74040</xdr:rowOff>
    </xdr:from>
    <xdr:ext cx="405111" cy="259045"/>
    <xdr:sp macro="" textlink="">
      <xdr:nvSpPr>
        <xdr:cNvPr id="374" name="【認定こども園・幼稚園・保育所】&#10;有形固定資産減価償却率平均値テキスト">
          <a:extLst>
            <a:ext uri="{FF2B5EF4-FFF2-40B4-BE49-F238E27FC236}">
              <a16:creationId xmlns:a16="http://schemas.microsoft.com/office/drawing/2014/main" id="{00000000-0008-0000-0E00-000076010000}"/>
            </a:ext>
          </a:extLst>
        </xdr:cNvPr>
        <xdr:cNvSpPr txBox="1"/>
      </xdr:nvSpPr>
      <xdr:spPr>
        <a:xfrm>
          <a:off x="16357600" y="641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375" name="フローチャート: 判断 374">
          <a:extLst>
            <a:ext uri="{FF2B5EF4-FFF2-40B4-BE49-F238E27FC236}">
              <a16:creationId xmlns:a16="http://schemas.microsoft.com/office/drawing/2014/main" id="{00000000-0008-0000-0E00-000077010000}"/>
            </a:ext>
          </a:extLst>
        </xdr:cNvPr>
        <xdr:cNvSpPr/>
      </xdr:nvSpPr>
      <xdr:spPr>
        <a:xfrm>
          <a:off x="16268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80917</xdr:rowOff>
    </xdr:from>
    <xdr:to>
      <xdr:col>81</xdr:col>
      <xdr:colOff>101600</xdr:colOff>
      <xdr:row>38</xdr:row>
      <xdr:rowOff>11068</xdr:rowOff>
    </xdr:to>
    <xdr:sp macro="" textlink="">
      <xdr:nvSpPr>
        <xdr:cNvPr id="376" name="フローチャート: 判断 375">
          <a:extLst>
            <a:ext uri="{FF2B5EF4-FFF2-40B4-BE49-F238E27FC236}">
              <a16:creationId xmlns:a16="http://schemas.microsoft.com/office/drawing/2014/main" id="{00000000-0008-0000-0E00-000078010000}"/>
            </a:ext>
          </a:extLst>
        </xdr:cNvPr>
        <xdr:cNvSpPr/>
      </xdr:nvSpPr>
      <xdr:spPr>
        <a:xfrm>
          <a:off x="15430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51526</xdr:rowOff>
    </xdr:from>
    <xdr:to>
      <xdr:col>76</xdr:col>
      <xdr:colOff>165100</xdr:colOff>
      <xdr:row>37</xdr:row>
      <xdr:rowOff>153126</xdr:rowOff>
    </xdr:to>
    <xdr:sp macro="" textlink="">
      <xdr:nvSpPr>
        <xdr:cNvPr id="377" name="フローチャート: 判断 376">
          <a:extLst>
            <a:ext uri="{FF2B5EF4-FFF2-40B4-BE49-F238E27FC236}">
              <a16:creationId xmlns:a16="http://schemas.microsoft.com/office/drawing/2014/main" id="{00000000-0008-0000-0E00-000079010000}"/>
            </a:ext>
          </a:extLst>
        </xdr:cNvPr>
        <xdr:cNvSpPr/>
      </xdr:nvSpPr>
      <xdr:spPr>
        <a:xfrm>
          <a:off x="14541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78" name="フローチャート: 判断 377">
          <a:extLst>
            <a:ext uri="{FF2B5EF4-FFF2-40B4-BE49-F238E27FC236}">
              <a16:creationId xmlns:a16="http://schemas.microsoft.com/office/drawing/2014/main" id="{00000000-0008-0000-0E00-00007A010000}"/>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00000000-0008-0000-0E00-00007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00000000-0008-0000-0E00-00007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2540</xdr:rowOff>
    </xdr:from>
    <xdr:to>
      <xdr:col>85</xdr:col>
      <xdr:colOff>177800</xdr:colOff>
      <xdr:row>33</xdr:row>
      <xdr:rowOff>104140</xdr:rowOff>
    </xdr:to>
    <xdr:sp macro="" textlink="">
      <xdr:nvSpPr>
        <xdr:cNvPr id="384" name="楕円 383">
          <a:extLst>
            <a:ext uri="{FF2B5EF4-FFF2-40B4-BE49-F238E27FC236}">
              <a16:creationId xmlns:a16="http://schemas.microsoft.com/office/drawing/2014/main" id="{00000000-0008-0000-0E00-000080010000}"/>
            </a:ext>
          </a:extLst>
        </xdr:cNvPr>
        <xdr:cNvSpPr/>
      </xdr:nvSpPr>
      <xdr:spPr>
        <a:xfrm>
          <a:off x="16268700" y="566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122118</xdr:rowOff>
    </xdr:from>
    <xdr:ext cx="405111" cy="259045"/>
    <xdr:sp macro="" textlink="">
      <xdr:nvSpPr>
        <xdr:cNvPr id="385" name="【認定こども園・幼稚園・保育所】&#10;有形固定資産減価償却率該当値テキスト">
          <a:extLst>
            <a:ext uri="{FF2B5EF4-FFF2-40B4-BE49-F238E27FC236}">
              <a16:creationId xmlns:a16="http://schemas.microsoft.com/office/drawing/2014/main" id="{00000000-0008-0000-0E00-000081010000}"/>
            </a:ext>
          </a:extLst>
        </xdr:cNvPr>
        <xdr:cNvSpPr txBox="1"/>
      </xdr:nvSpPr>
      <xdr:spPr>
        <a:xfrm>
          <a:off x="16357600" y="5608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136434</xdr:rowOff>
    </xdr:from>
    <xdr:to>
      <xdr:col>81</xdr:col>
      <xdr:colOff>101600</xdr:colOff>
      <xdr:row>33</xdr:row>
      <xdr:rowOff>66584</xdr:rowOff>
    </xdr:to>
    <xdr:sp macro="" textlink="">
      <xdr:nvSpPr>
        <xdr:cNvPr id="386" name="楕円 385">
          <a:extLst>
            <a:ext uri="{FF2B5EF4-FFF2-40B4-BE49-F238E27FC236}">
              <a16:creationId xmlns:a16="http://schemas.microsoft.com/office/drawing/2014/main" id="{00000000-0008-0000-0E00-000082010000}"/>
            </a:ext>
          </a:extLst>
        </xdr:cNvPr>
        <xdr:cNvSpPr/>
      </xdr:nvSpPr>
      <xdr:spPr>
        <a:xfrm>
          <a:off x="15430500" y="562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15784</xdr:rowOff>
    </xdr:from>
    <xdr:to>
      <xdr:col>85</xdr:col>
      <xdr:colOff>127000</xdr:colOff>
      <xdr:row>33</xdr:row>
      <xdr:rowOff>53340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15481300" y="567363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123372</xdr:rowOff>
    </xdr:from>
    <xdr:to>
      <xdr:col>76</xdr:col>
      <xdr:colOff>165100</xdr:colOff>
      <xdr:row>33</xdr:row>
      <xdr:rowOff>53522</xdr:rowOff>
    </xdr:to>
    <xdr:sp macro="" textlink="">
      <xdr:nvSpPr>
        <xdr:cNvPr id="388" name="楕円 387">
          <a:extLst>
            <a:ext uri="{FF2B5EF4-FFF2-40B4-BE49-F238E27FC236}">
              <a16:creationId xmlns:a16="http://schemas.microsoft.com/office/drawing/2014/main" id="{00000000-0008-0000-0E00-000084010000}"/>
            </a:ext>
          </a:extLst>
        </xdr:cNvPr>
        <xdr:cNvSpPr/>
      </xdr:nvSpPr>
      <xdr:spPr>
        <a:xfrm>
          <a:off x="14541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2722</xdr:rowOff>
    </xdr:from>
    <xdr:to>
      <xdr:col>81</xdr:col>
      <xdr:colOff>50800</xdr:colOff>
      <xdr:row>33</xdr:row>
      <xdr:rowOff>15784</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14592300" y="566057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2194</xdr:rowOff>
    </xdr:from>
    <xdr:ext cx="405111" cy="259045"/>
    <xdr:sp macro="" textlink="">
      <xdr:nvSpPr>
        <xdr:cNvPr id="390" name="n_1aveValue【認定こども園・幼稚園・保育所】&#10;有形固定資産減価償却率">
          <a:extLst>
            <a:ext uri="{FF2B5EF4-FFF2-40B4-BE49-F238E27FC236}">
              <a16:creationId xmlns:a16="http://schemas.microsoft.com/office/drawing/2014/main" id="{00000000-0008-0000-0E00-000086010000}"/>
            </a:ext>
          </a:extLst>
        </xdr:cNvPr>
        <xdr:cNvSpPr txBox="1"/>
      </xdr:nvSpPr>
      <xdr:spPr>
        <a:xfrm>
          <a:off x="152660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144253</xdr:rowOff>
    </xdr:from>
    <xdr:ext cx="405111" cy="259045"/>
    <xdr:sp macro="" textlink="">
      <xdr:nvSpPr>
        <xdr:cNvPr id="391" name="n_2aveValue【認定こども園・幼稚園・保育所】&#10;有形固定資産減価償却率">
          <a:extLst>
            <a:ext uri="{FF2B5EF4-FFF2-40B4-BE49-F238E27FC236}">
              <a16:creationId xmlns:a16="http://schemas.microsoft.com/office/drawing/2014/main" id="{00000000-0008-0000-0E00-000087010000}"/>
            </a:ext>
          </a:extLst>
        </xdr:cNvPr>
        <xdr:cNvSpPr txBox="1"/>
      </xdr:nvSpPr>
      <xdr:spPr>
        <a:xfrm>
          <a:off x="143897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392" name="n_3aveValue【認定こども園・幼稚園・保育所】&#10;有形固定資産減価償却率">
          <a:extLst>
            <a:ext uri="{FF2B5EF4-FFF2-40B4-BE49-F238E27FC236}">
              <a16:creationId xmlns:a16="http://schemas.microsoft.com/office/drawing/2014/main" id="{00000000-0008-0000-0E00-000088010000}"/>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83111</xdr:rowOff>
    </xdr:from>
    <xdr:ext cx="405111" cy="259045"/>
    <xdr:sp macro="" textlink="">
      <xdr:nvSpPr>
        <xdr:cNvPr id="393" name="n_1mainValue【認定こども園・幼稚園・保育所】&#10;有形固定資産減価償却率">
          <a:extLst>
            <a:ext uri="{FF2B5EF4-FFF2-40B4-BE49-F238E27FC236}">
              <a16:creationId xmlns:a16="http://schemas.microsoft.com/office/drawing/2014/main" id="{00000000-0008-0000-0E00-000089010000}"/>
            </a:ext>
          </a:extLst>
        </xdr:cNvPr>
        <xdr:cNvSpPr txBox="1"/>
      </xdr:nvSpPr>
      <xdr:spPr>
        <a:xfrm>
          <a:off x="15266044" y="539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31</xdr:row>
      <xdr:rowOff>70049</xdr:rowOff>
    </xdr:from>
    <xdr:ext cx="469744" cy="259045"/>
    <xdr:sp macro="" textlink="">
      <xdr:nvSpPr>
        <xdr:cNvPr id="394" name="n_2mainValue【認定こども園・幼稚園・保育所】&#10;有形固定資産減価償却率">
          <a:extLst>
            <a:ext uri="{FF2B5EF4-FFF2-40B4-BE49-F238E27FC236}">
              <a16:creationId xmlns:a16="http://schemas.microsoft.com/office/drawing/2014/main" id="{00000000-0008-0000-0E00-00008A010000}"/>
            </a:ext>
          </a:extLst>
        </xdr:cNvPr>
        <xdr:cNvSpPr txBox="1"/>
      </xdr:nvSpPr>
      <xdr:spPr>
        <a:xfrm>
          <a:off x="14357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5" name="【認定こども園・幼稚園・保育所】&#10;一人当たり面積グラフ枠">
          <a:extLst>
            <a:ext uri="{FF2B5EF4-FFF2-40B4-BE49-F238E27FC236}">
              <a16:creationId xmlns:a16="http://schemas.microsoft.com/office/drawing/2014/main" id="{00000000-0008-0000-0E00-00009F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105918</xdr:rowOff>
    </xdr:from>
    <xdr:to>
      <xdr:col>116</xdr:col>
      <xdr:colOff>62864</xdr:colOff>
      <xdr:row>41</xdr:row>
      <xdr:rowOff>112319</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flipV="1">
          <a:off x="22160864" y="5763768"/>
          <a:ext cx="0" cy="137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17" name="【認定こども園・幼稚園・保育所】&#10;一人当たり面積最小値テキスト">
          <a:extLst>
            <a:ext uri="{FF2B5EF4-FFF2-40B4-BE49-F238E27FC236}">
              <a16:creationId xmlns:a16="http://schemas.microsoft.com/office/drawing/2014/main" id="{00000000-0008-0000-0E00-0000A1010000}"/>
            </a:ext>
          </a:extLst>
        </xdr:cNvPr>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52595</xdr:rowOff>
    </xdr:from>
    <xdr:ext cx="469744" cy="259045"/>
    <xdr:sp macro="" textlink="">
      <xdr:nvSpPr>
        <xdr:cNvPr id="419" name="【認定こども園・幼稚園・保育所】&#10;一人当たり面積最大値テキスト">
          <a:extLst>
            <a:ext uri="{FF2B5EF4-FFF2-40B4-BE49-F238E27FC236}">
              <a16:creationId xmlns:a16="http://schemas.microsoft.com/office/drawing/2014/main" id="{00000000-0008-0000-0E00-0000A3010000}"/>
            </a:ext>
          </a:extLst>
        </xdr:cNvPr>
        <xdr:cNvSpPr txBox="1"/>
      </xdr:nvSpPr>
      <xdr:spPr>
        <a:xfrm>
          <a:off x="22199600" y="553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105918</xdr:rowOff>
    </xdr:from>
    <xdr:to>
      <xdr:col>116</xdr:col>
      <xdr:colOff>152400</xdr:colOff>
      <xdr:row>33</xdr:row>
      <xdr:rowOff>105918</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22072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168521</xdr:rowOff>
    </xdr:from>
    <xdr:ext cx="469744" cy="259045"/>
    <xdr:sp macro="" textlink="">
      <xdr:nvSpPr>
        <xdr:cNvPr id="421" name="【認定こども園・幼稚園・保育所】&#10;一人当たり面積平均値テキスト">
          <a:extLst>
            <a:ext uri="{FF2B5EF4-FFF2-40B4-BE49-F238E27FC236}">
              <a16:creationId xmlns:a16="http://schemas.microsoft.com/office/drawing/2014/main" id="{00000000-0008-0000-0E00-0000A5010000}"/>
            </a:ext>
          </a:extLst>
        </xdr:cNvPr>
        <xdr:cNvSpPr txBox="1"/>
      </xdr:nvSpPr>
      <xdr:spPr>
        <a:xfrm>
          <a:off x="22199600" y="668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149301</xdr:rowOff>
    </xdr:from>
    <xdr:to>
      <xdr:col>112</xdr:col>
      <xdr:colOff>38100</xdr:colOff>
      <xdr:row>40</xdr:row>
      <xdr:rowOff>79451</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21272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120041</xdr:rowOff>
    </xdr:from>
    <xdr:to>
      <xdr:col>107</xdr:col>
      <xdr:colOff>101600</xdr:colOff>
      <xdr:row>40</xdr:row>
      <xdr:rowOff>50191</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20383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115468</xdr:rowOff>
    </xdr:from>
    <xdr:to>
      <xdr:col>102</xdr:col>
      <xdr:colOff>165100</xdr:colOff>
      <xdr:row>40</xdr:row>
      <xdr:rowOff>45618</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9494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163475</xdr:rowOff>
    </xdr:from>
    <xdr:to>
      <xdr:col>116</xdr:col>
      <xdr:colOff>114300</xdr:colOff>
      <xdr:row>41</xdr:row>
      <xdr:rowOff>93625</xdr:rowOff>
    </xdr:to>
    <xdr:sp macro="" textlink="">
      <xdr:nvSpPr>
        <xdr:cNvPr id="431" name="楕円 430">
          <a:extLst>
            <a:ext uri="{FF2B5EF4-FFF2-40B4-BE49-F238E27FC236}">
              <a16:creationId xmlns:a16="http://schemas.microsoft.com/office/drawing/2014/main" id="{00000000-0008-0000-0E00-0000AF010000}"/>
            </a:ext>
          </a:extLst>
        </xdr:cNvPr>
        <xdr:cNvSpPr/>
      </xdr:nvSpPr>
      <xdr:spPr>
        <a:xfrm>
          <a:off x="22110700" y="70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78402</xdr:rowOff>
    </xdr:from>
    <xdr:ext cx="469744" cy="259045"/>
    <xdr:sp macro="" textlink="">
      <xdr:nvSpPr>
        <xdr:cNvPr id="432" name="【認定こども園・幼稚園・保育所】&#10;一人当たり面積該当値テキスト">
          <a:extLst>
            <a:ext uri="{FF2B5EF4-FFF2-40B4-BE49-F238E27FC236}">
              <a16:creationId xmlns:a16="http://schemas.microsoft.com/office/drawing/2014/main" id="{00000000-0008-0000-0E00-0000B0010000}"/>
            </a:ext>
          </a:extLst>
        </xdr:cNvPr>
        <xdr:cNvSpPr txBox="1"/>
      </xdr:nvSpPr>
      <xdr:spPr>
        <a:xfrm>
          <a:off x="22199600" y="693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164388</xdr:rowOff>
    </xdr:from>
    <xdr:to>
      <xdr:col>112</xdr:col>
      <xdr:colOff>38100</xdr:colOff>
      <xdr:row>41</xdr:row>
      <xdr:rowOff>94538</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21272500" y="702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42825</xdr:rowOff>
    </xdr:from>
    <xdr:to>
      <xdr:col>116</xdr:col>
      <xdr:colOff>63500</xdr:colOff>
      <xdr:row>41</xdr:row>
      <xdr:rowOff>43738</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flipV="1">
          <a:off x="21323300" y="7072275"/>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166218</xdr:rowOff>
    </xdr:from>
    <xdr:to>
      <xdr:col>107</xdr:col>
      <xdr:colOff>101600</xdr:colOff>
      <xdr:row>41</xdr:row>
      <xdr:rowOff>96368</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20383500" y="702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43738</xdr:rowOff>
    </xdr:from>
    <xdr:to>
      <xdr:col>111</xdr:col>
      <xdr:colOff>177800</xdr:colOff>
      <xdr:row>41</xdr:row>
      <xdr:rowOff>45568</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flipV="1">
          <a:off x="20434300" y="7073188"/>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95978</xdr:rowOff>
    </xdr:from>
    <xdr:ext cx="469744" cy="259045"/>
    <xdr:sp macro="" textlink="">
      <xdr:nvSpPr>
        <xdr:cNvPr id="437" name="n_1aveValue【認定こども園・幼稚園・保育所】&#10;一人当たり面積">
          <a:extLst>
            <a:ext uri="{FF2B5EF4-FFF2-40B4-BE49-F238E27FC236}">
              <a16:creationId xmlns:a16="http://schemas.microsoft.com/office/drawing/2014/main" id="{00000000-0008-0000-0E00-0000B5010000}"/>
            </a:ext>
          </a:extLst>
        </xdr:cNvPr>
        <xdr:cNvSpPr txBox="1"/>
      </xdr:nvSpPr>
      <xdr:spPr>
        <a:xfrm>
          <a:off x="210757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66718</xdr:rowOff>
    </xdr:from>
    <xdr:ext cx="469744" cy="259045"/>
    <xdr:sp macro="" textlink="">
      <xdr:nvSpPr>
        <xdr:cNvPr id="438" name="n_2aveValue【認定こども園・幼稚園・保育所】&#10;一人当たり面積">
          <a:extLst>
            <a:ext uri="{FF2B5EF4-FFF2-40B4-BE49-F238E27FC236}">
              <a16:creationId xmlns:a16="http://schemas.microsoft.com/office/drawing/2014/main" id="{00000000-0008-0000-0E00-0000B6010000}"/>
            </a:ext>
          </a:extLst>
        </xdr:cNvPr>
        <xdr:cNvSpPr txBox="1"/>
      </xdr:nvSpPr>
      <xdr:spPr>
        <a:xfrm>
          <a:off x="20199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62145</xdr:rowOff>
    </xdr:from>
    <xdr:ext cx="469744" cy="259045"/>
    <xdr:sp macro="" textlink="">
      <xdr:nvSpPr>
        <xdr:cNvPr id="439" name="n_3aveValue【認定こども園・幼稚園・保育所】&#10;一人当たり面積">
          <a:extLst>
            <a:ext uri="{FF2B5EF4-FFF2-40B4-BE49-F238E27FC236}">
              <a16:creationId xmlns:a16="http://schemas.microsoft.com/office/drawing/2014/main" id="{00000000-0008-0000-0E00-0000B7010000}"/>
            </a:ext>
          </a:extLst>
        </xdr:cNvPr>
        <xdr:cNvSpPr txBox="1"/>
      </xdr:nvSpPr>
      <xdr:spPr>
        <a:xfrm>
          <a:off x="19310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85665</xdr:rowOff>
    </xdr:from>
    <xdr:ext cx="469744" cy="259045"/>
    <xdr:sp macro="" textlink="">
      <xdr:nvSpPr>
        <xdr:cNvPr id="440" name="n_1mainValue【認定こども園・幼稚園・保育所】&#10;一人当たり面積">
          <a:extLst>
            <a:ext uri="{FF2B5EF4-FFF2-40B4-BE49-F238E27FC236}">
              <a16:creationId xmlns:a16="http://schemas.microsoft.com/office/drawing/2014/main" id="{00000000-0008-0000-0E00-0000B8010000}"/>
            </a:ext>
          </a:extLst>
        </xdr:cNvPr>
        <xdr:cNvSpPr txBox="1"/>
      </xdr:nvSpPr>
      <xdr:spPr>
        <a:xfrm>
          <a:off x="21075727" y="711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87495</xdr:rowOff>
    </xdr:from>
    <xdr:ext cx="469744" cy="259045"/>
    <xdr:sp macro="" textlink="">
      <xdr:nvSpPr>
        <xdr:cNvPr id="441" name="n_2mainValue【認定こども園・幼稚園・保育所】&#10;一人当たり面積">
          <a:extLst>
            <a:ext uri="{FF2B5EF4-FFF2-40B4-BE49-F238E27FC236}">
              <a16:creationId xmlns:a16="http://schemas.microsoft.com/office/drawing/2014/main" id="{00000000-0008-0000-0E00-0000B9010000}"/>
            </a:ext>
          </a:extLst>
        </xdr:cNvPr>
        <xdr:cNvSpPr txBox="1"/>
      </xdr:nvSpPr>
      <xdr:spPr>
        <a:xfrm>
          <a:off x="20199427" y="711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6" name="【学校施設】&#10;有形固定資産減価償却率グラフ枠">
          <a:extLst>
            <a:ext uri="{FF2B5EF4-FFF2-40B4-BE49-F238E27FC236}">
              <a16:creationId xmlns:a16="http://schemas.microsoft.com/office/drawing/2014/main" id="{00000000-0008-0000-0E00-0000D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107769</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flipV="1">
          <a:off x="16318864" y="956691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111596</xdr:rowOff>
    </xdr:from>
    <xdr:ext cx="405111" cy="259045"/>
    <xdr:sp macro="" textlink="">
      <xdr:nvSpPr>
        <xdr:cNvPr id="468" name="【学校施設】&#10;有形固定資産減価償却率最小値テキスト">
          <a:extLst>
            <a:ext uri="{FF2B5EF4-FFF2-40B4-BE49-F238E27FC236}">
              <a16:creationId xmlns:a16="http://schemas.microsoft.com/office/drawing/2014/main" id="{00000000-0008-0000-0E00-0000D4010000}"/>
            </a:ext>
          </a:extLst>
        </xdr:cNvPr>
        <xdr:cNvSpPr txBox="1"/>
      </xdr:nvSpPr>
      <xdr:spPr>
        <a:xfrm>
          <a:off x="16357600" y="1091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107769</xdr:rowOff>
    </xdr:from>
    <xdr:to>
      <xdr:col>86</xdr:col>
      <xdr:colOff>25400</xdr:colOff>
      <xdr:row>63</xdr:row>
      <xdr:rowOff>107769</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6230600" y="1090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470" name="【学校施設】&#10;有形固定資産減価償却率最大値テキスト">
          <a:extLst>
            <a:ext uri="{FF2B5EF4-FFF2-40B4-BE49-F238E27FC236}">
              <a16:creationId xmlns:a16="http://schemas.microsoft.com/office/drawing/2014/main" id="{00000000-0008-0000-0E00-0000D6010000}"/>
            </a:ext>
          </a:extLst>
        </xdr:cNvPr>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146430</xdr:rowOff>
    </xdr:from>
    <xdr:ext cx="405111" cy="259045"/>
    <xdr:sp macro="" textlink="">
      <xdr:nvSpPr>
        <xdr:cNvPr id="472" name="【学校施設】&#10;有形固定資産減価償却率平均値テキスト">
          <a:extLst>
            <a:ext uri="{FF2B5EF4-FFF2-40B4-BE49-F238E27FC236}">
              <a16:creationId xmlns:a16="http://schemas.microsoft.com/office/drawing/2014/main" id="{00000000-0008-0000-0E00-0000D8010000}"/>
            </a:ext>
          </a:extLst>
        </xdr:cNvPr>
        <xdr:cNvSpPr txBox="1"/>
      </xdr:nvSpPr>
      <xdr:spPr>
        <a:xfrm>
          <a:off x="16357600" y="1009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24312</xdr:rowOff>
    </xdr:from>
    <xdr:to>
      <xdr:col>72</xdr:col>
      <xdr:colOff>38100</xdr:colOff>
      <xdr:row>59</xdr:row>
      <xdr:rowOff>125912</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13652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89626</xdr:rowOff>
    </xdr:from>
    <xdr:to>
      <xdr:col>85</xdr:col>
      <xdr:colOff>177800</xdr:colOff>
      <xdr:row>59</xdr:row>
      <xdr:rowOff>19776</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162687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112503</xdr:rowOff>
    </xdr:from>
    <xdr:ext cx="405111" cy="259045"/>
    <xdr:sp macro="" textlink="">
      <xdr:nvSpPr>
        <xdr:cNvPr id="483" name="【学校施設】&#10;有形固定資産減価償却率該当値テキスト">
          <a:extLst>
            <a:ext uri="{FF2B5EF4-FFF2-40B4-BE49-F238E27FC236}">
              <a16:creationId xmlns:a16="http://schemas.microsoft.com/office/drawing/2014/main" id="{00000000-0008-0000-0E00-0000E3010000}"/>
            </a:ext>
          </a:extLst>
        </xdr:cNvPr>
        <xdr:cNvSpPr txBox="1"/>
      </xdr:nvSpPr>
      <xdr:spPr>
        <a:xfrm>
          <a:off x="16357600" y="988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119017</xdr:rowOff>
    </xdr:from>
    <xdr:to>
      <xdr:col>81</xdr:col>
      <xdr:colOff>101600</xdr:colOff>
      <xdr:row>59</xdr:row>
      <xdr:rowOff>49167</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154305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140426</xdr:rowOff>
    </xdr:from>
    <xdr:to>
      <xdr:col>85</xdr:col>
      <xdr:colOff>127000</xdr:colOff>
      <xdr:row>58</xdr:row>
      <xdr:rowOff>169817</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flipV="1">
          <a:off x="15481300" y="1008452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133713</xdr:rowOff>
    </xdr:from>
    <xdr:to>
      <xdr:col>76</xdr:col>
      <xdr:colOff>165100</xdr:colOff>
      <xdr:row>59</xdr:row>
      <xdr:rowOff>63863</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14541500" y="100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169817</xdr:rowOff>
    </xdr:from>
    <xdr:to>
      <xdr:col>81</xdr:col>
      <xdr:colOff>50800</xdr:colOff>
      <xdr:row>59</xdr:row>
      <xdr:rowOff>13063</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flipV="1">
          <a:off x="14592300" y="1011391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87647</xdr:rowOff>
    </xdr:from>
    <xdr:ext cx="405111" cy="259045"/>
    <xdr:sp macro="" textlink="">
      <xdr:nvSpPr>
        <xdr:cNvPr id="488" name="n_1aveValue【学校施設】&#10;有形固定資産減価償却率">
          <a:extLst>
            <a:ext uri="{FF2B5EF4-FFF2-40B4-BE49-F238E27FC236}">
              <a16:creationId xmlns:a16="http://schemas.microsoft.com/office/drawing/2014/main" id="{00000000-0008-0000-0E00-0000E8010000}"/>
            </a:ext>
          </a:extLst>
        </xdr:cNvPr>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489" name="n_2aveValue【学校施設】&#10;有形固定資産減価償却率">
          <a:extLst>
            <a:ext uri="{FF2B5EF4-FFF2-40B4-BE49-F238E27FC236}">
              <a16:creationId xmlns:a16="http://schemas.microsoft.com/office/drawing/2014/main" id="{00000000-0008-0000-0E00-0000E9010000}"/>
            </a:ext>
          </a:extLst>
        </xdr:cNvPr>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142439</xdr:rowOff>
    </xdr:from>
    <xdr:ext cx="405111" cy="259045"/>
    <xdr:sp macro="" textlink="">
      <xdr:nvSpPr>
        <xdr:cNvPr id="490" name="n_3aveValue【学校施設】&#10;有形固定資産減価償却率">
          <a:extLst>
            <a:ext uri="{FF2B5EF4-FFF2-40B4-BE49-F238E27FC236}">
              <a16:creationId xmlns:a16="http://schemas.microsoft.com/office/drawing/2014/main" id="{00000000-0008-0000-0E00-0000EA010000}"/>
            </a:ext>
          </a:extLst>
        </xdr:cNvPr>
        <xdr:cNvSpPr txBox="1"/>
      </xdr:nvSpPr>
      <xdr:spPr>
        <a:xfrm>
          <a:off x="13500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65694</xdr:rowOff>
    </xdr:from>
    <xdr:ext cx="405111" cy="259045"/>
    <xdr:sp macro="" textlink="">
      <xdr:nvSpPr>
        <xdr:cNvPr id="491" name="n_1mainValue【学校施設】&#10;有形固定資産減価償却率">
          <a:extLst>
            <a:ext uri="{FF2B5EF4-FFF2-40B4-BE49-F238E27FC236}">
              <a16:creationId xmlns:a16="http://schemas.microsoft.com/office/drawing/2014/main" id="{00000000-0008-0000-0E00-0000EB010000}"/>
            </a:ext>
          </a:extLst>
        </xdr:cNvPr>
        <xdr:cNvSpPr txBox="1"/>
      </xdr:nvSpPr>
      <xdr:spPr>
        <a:xfrm>
          <a:off x="152660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80390</xdr:rowOff>
    </xdr:from>
    <xdr:ext cx="405111" cy="259045"/>
    <xdr:sp macro="" textlink="">
      <xdr:nvSpPr>
        <xdr:cNvPr id="492" name="n_2mainValue【学校施設】&#10;有形固定資産減価償却率">
          <a:extLst>
            <a:ext uri="{FF2B5EF4-FFF2-40B4-BE49-F238E27FC236}">
              <a16:creationId xmlns:a16="http://schemas.microsoft.com/office/drawing/2014/main" id="{00000000-0008-0000-0E00-0000EC010000}"/>
            </a:ext>
          </a:extLst>
        </xdr:cNvPr>
        <xdr:cNvSpPr txBox="1"/>
      </xdr:nvSpPr>
      <xdr:spPr>
        <a:xfrm>
          <a:off x="14389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6" name="【学校施設】&#10;一人当たり面積グラフ枠">
          <a:extLst>
            <a:ext uri="{FF2B5EF4-FFF2-40B4-BE49-F238E27FC236}">
              <a16:creationId xmlns:a16="http://schemas.microsoft.com/office/drawing/2014/main" id="{00000000-0008-0000-0E00-00000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13335</xdr:rowOff>
    </xdr:from>
    <xdr:to>
      <xdr:col>116</xdr:col>
      <xdr:colOff>62864</xdr:colOff>
      <xdr:row>64</xdr:row>
      <xdr:rowOff>153162</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flipV="1">
          <a:off x="22160864" y="9785985"/>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156989</xdr:rowOff>
    </xdr:from>
    <xdr:ext cx="469744" cy="259045"/>
    <xdr:sp macro="" textlink="">
      <xdr:nvSpPr>
        <xdr:cNvPr id="518" name="【学校施設】&#10;一人当たり面積最小値テキスト">
          <a:extLst>
            <a:ext uri="{FF2B5EF4-FFF2-40B4-BE49-F238E27FC236}">
              <a16:creationId xmlns:a16="http://schemas.microsoft.com/office/drawing/2014/main" id="{00000000-0008-0000-0E00-000006020000}"/>
            </a:ext>
          </a:extLst>
        </xdr:cNvPr>
        <xdr:cNvSpPr txBox="1"/>
      </xdr:nvSpPr>
      <xdr:spPr>
        <a:xfrm>
          <a:off x="22199600" y="111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153162</xdr:rowOff>
    </xdr:from>
    <xdr:to>
      <xdr:col>116</xdr:col>
      <xdr:colOff>152400</xdr:colOff>
      <xdr:row>64</xdr:row>
      <xdr:rowOff>153162</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22072600" y="1112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131462</xdr:rowOff>
    </xdr:from>
    <xdr:ext cx="469744" cy="259045"/>
    <xdr:sp macro="" textlink="">
      <xdr:nvSpPr>
        <xdr:cNvPr id="520" name="【学校施設】&#10;一人当たり面積最大値テキスト">
          <a:extLst>
            <a:ext uri="{FF2B5EF4-FFF2-40B4-BE49-F238E27FC236}">
              <a16:creationId xmlns:a16="http://schemas.microsoft.com/office/drawing/2014/main" id="{00000000-0008-0000-0E00-000008020000}"/>
            </a:ext>
          </a:extLst>
        </xdr:cNvPr>
        <xdr:cNvSpPr txBox="1"/>
      </xdr:nvSpPr>
      <xdr:spPr>
        <a:xfrm>
          <a:off x="2219960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13335</xdr:rowOff>
    </xdr:from>
    <xdr:to>
      <xdr:col>116</xdr:col>
      <xdr:colOff>152400</xdr:colOff>
      <xdr:row>57</xdr:row>
      <xdr:rowOff>13335</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22072600" y="978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19511</xdr:rowOff>
    </xdr:from>
    <xdr:ext cx="469744" cy="259045"/>
    <xdr:sp macro="" textlink="">
      <xdr:nvSpPr>
        <xdr:cNvPr id="522" name="【学校施設】&#10;一人当たり面積平均値テキスト">
          <a:extLst>
            <a:ext uri="{FF2B5EF4-FFF2-40B4-BE49-F238E27FC236}">
              <a16:creationId xmlns:a16="http://schemas.microsoft.com/office/drawing/2014/main" id="{00000000-0008-0000-0E00-00000A020000}"/>
            </a:ext>
          </a:extLst>
        </xdr:cNvPr>
        <xdr:cNvSpPr txBox="1"/>
      </xdr:nvSpPr>
      <xdr:spPr>
        <a:xfrm>
          <a:off x="22199600" y="10649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168084</xdr:rowOff>
    </xdr:from>
    <xdr:to>
      <xdr:col>116</xdr:col>
      <xdr:colOff>114300</xdr:colOff>
      <xdr:row>63</xdr:row>
      <xdr:rowOff>98234</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22110700" y="107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114935</xdr:rowOff>
    </xdr:from>
    <xdr:to>
      <xdr:col>112</xdr:col>
      <xdr:colOff>38100</xdr:colOff>
      <xdr:row>63</xdr:row>
      <xdr:rowOff>45085</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21272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165418</xdr:rowOff>
    </xdr:from>
    <xdr:to>
      <xdr:col>107</xdr:col>
      <xdr:colOff>101600</xdr:colOff>
      <xdr:row>63</xdr:row>
      <xdr:rowOff>95568</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20383500" y="1079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151702</xdr:rowOff>
    </xdr:from>
    <xdr:to>
      <xdr:col>102</xdr:col>
      <xdr:colOff>165100</xdr:colOff>
      <xdr:row>63</xdr:row>
      <xdr:rowOff>81852</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9494500" y="107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77978</xdr:rowOff>
    </xdr:from>
    <xdr:to>
      <xdr:col>116</xdr:col>
      <xdr:colOff>114300</xdr:colOff>
      <xdr:row>64</xdr:row>
      <xdr:rowOff>8128</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221107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56405</xdr:rowOff>
    </xdr:from>
    <xdr:ext cx="469744" cy="259045"/>
    <xdr:sp macro="" textlink="">
      <xdr:nvSpPr>
        <xdr:cNvPr id="533" name="【学校施設】&#10;一人当たり面積該当値テキスト">
          <a:extLst>
            <a:ext uri="{FF2B5EF4-FFF2-40B4-BE49-F238E27FC236}">
              <a16:creationId xmlns:a16="http://schemas.microsoft.com/office/drawing/2014/main" id="{00000000-0008-0000-0E00-000015020000}"/>
            </a:ext>
          </a:extLst>
        </xdr:cNvPr>
        <xdr:cNvSpPr txBox="1"/>
      </xdr:nvSpPr>
      <xdr:spPr>
        <a:xfrm>
          <a:off x="22199600" y="1085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84265</xdr:rowOff>
    </xdr:from>
    <xdr:to>
      <xdr:col>112</xdr:col>
      <xdr:colOff>38100</xdr:colOff>
      <xdr:row>64</xdr:row>
      <xdr:rowOff>14415</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21272500" y="108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128778</xdr:rowOff>
    </xdr:from>
    <xdr:to>
      <xdr:col>116</xdr:col>
      <xdr:colOff>63500</xdr:colOff>
      <xdr:row>63</xdr:row>
      <xdr:rowOff>135065</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flipV="1">
          <a:off x="21323300" y="10930128"/>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90551</xdr:rowOff>
    </xdr:from>
    <xdr:to>
      <xdr:col>107</xdr:col>
      <xdr:colOff>101600</xdr:colOff>
      <xdr:row>64</xdr:row>
      <xdr:rowOff>20701</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20383500" y="1089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135065</xdr:rowOff>
    </xdr:from>
    <xdr:to>
      <xdr:col>111</xdr:col>
      <xdr:colOff>177800</xdr:colOff>
      <xdr:row>63</xdr:row>
      <xdr:rowOff>141351</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flipV="1">
          <a:off x="20434300" y="10936415"/>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61612</xdr:rowOff>
    </xdr:from>
    <xdr:ext cx="469744" cy="259045"/>
    <xdr:sp macro="" textlink="">
      <xdr:nvSpPr>
        <xdr:cNvPr id="538" name="n_1aveValue【学校施設】&#10;一人当たり面積">
          <a:extLst>
            <a:ext uri="{FF2B5EF4-FFF2-40B4-BE49-F238E27FC236}">
              <a16:creationId xmlns:a16="http://schemas.microsoft.com/office/drawing/2014/main" id="{00000000-0008-0000-0E00-00001A020000}"/>
            </a:ext>
          </a:extLst>
        </xdr:cNvPr>
        <xdr:cNvSpPr txBox="1"/>
      </xdr:nvSpPr>
      <xdr:spPr>
        <a:xfrm>
          <a:off x="21075727" y="1052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112095</xdr:rowOff>
    </xdr:from>
    <xdr:ext cx="469744" cy="259045"/>
    <xdr:sp macro="" textlink="">
      <xdr:nvSpPr>
        <xdr:cNvPr id="539" name="n_2aveValue【学校施設】&#10;一人当たり面積">
          <a:extLst>
            <a:ext uri="{FF2B5EF4-FFF2-40B4-BE49-F238E27FC236}">
              <a16:creationId xmlns:a16="http://schemas.microsoft.com/office/drawing/2014/main" id="{00000000-0008-0000-0E00-00001B020000}"/>
            </a:ext>
          </a:extLst>
        </xdr:cNvPr>
        <xdr:cNvSpPr txBox="1"/>
      </xdr:nvSpPr>
      <xdr:spPr>
        <a:xfrm>
          <a:off x="20199427" y="1057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98379</xdr:rowOff>
    </xdr:from>
    <xdr:ext cx="469744" cy="259045"/>
    <xdr:sp macro="" textlink="">
      <xdr:nvSpPr>
        <xdr:cNvPr id="540" name="n_3aveValue【学校施設】&#10;一人当たり面積">
          <a:extLst>
            <a:ext uri="{FF2B5EF4-FFF2-40B4-BE49-F238E27FC236}">
              <a16:creationId xmlns:a16="http://schemas.microsoft.com/office/drawing/2014/main" id="{00000000-0008-0000-0E00-00001C020000}"/>
            </a:ext>
          </a:extLst>
        </xdr:cNvPr>
        <xdr:cNvSpPr txBox="1"/>
      </xdr:nvSpPr>
      <xdr:spPr>
        <a:xfrm>
          <a:off x="19310427" y="1055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5542</xdr:rowOff>
    </xdr:from>
    <xdr:ext cx="469744" cy="259045"/>
    <xdr:sp macro="" textlink="">
      <xdr:nvSpPr>
        <xdr:cNvPr id="541" name="n_1mainValue【学校施設】&#10;一人当たり面積">
          <a:extLst>
            <a:ext uri="{FF2B5EF4-FFF2-40B4-BE49-F238E27FC236}">
              <a16:creationId xmlns:a16="http://schemas.microsoft.com/office/drawing/2014/main" id="{00000000-0008-0000-0E00-00001D020000}"/>
            </a:ext>
          </a:extLst>
        </xdr:cNvPr>
        <xdr:cNvSpPr txBox="1"/>
      </xdr:nvSpPr>
      <xdr:spPr>
        <a:xfrm>
          <a:off x="21075727" y="1097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11828</xdr:rowOff>
    </xdr:from>
    <xdr:ext cx="469744" cy="259045"/>
    <xdr:sp macro="" textlink="">
      <xdr:nvSpPr>
        <xdr:cNvPr id="542" name="n_2mainValue【学校施設】&#10;一人当たり面積">
          <a:extLst>
            <a:ext uri="{FF2B5EF4-FFF2-40B4-BE49-F238E27FC236}">
              <a16:creationId xmlns:a16="http://schemas.microsoft.com/office/drawing/2014/main" id="{00000000-0008-0000-0E00-00001E020000}"/>
            </a:ext>
          </a:extLst>
        </xdr:cNvPr>
        <xdr:cNvSpPr txBox="1"/>
      </xdr:nvSpPr>
      <xdr:spPr>
        <a:xfrm>
          <a:off x="20199427" y="1098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7" name="【児童館】&#10;有形固定資産減価償却率グラフ枠">
          <a:extLst>
            <a:ext uri="{FF2B5EF4-FFF2-40B4-BE49-F238E27FC236}">
              <a16:creationId xmlns:a16="http://schemas.microsoft.com/office/drawing/2014/main" id="{00000000-0008-0000-0E00-00003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60961</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flipV="1">
          <a:off x="16318864" y="13280571"/>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340478" cy="259045"/>
    <xdr:sp macro="" textlink="">
      <xdr:nvSpPr>
        <xdr:cNvPr id="569" name="【児童館】&#10;有形固定資産減価償却率最小値テキスト">
          <a:extLst>
            <a:ext uri="{FF2B5EF4-FFF2-40B4-BE49-F238E27FC236}">
              <a16:creationId xmlns:a16="http://schemas.microsoft.com/office/drawing/2014/main" id="{00000000-0008-0000-0E00-000039020000}"/>
            </a:ext>
          </a:extLst>
        </xdr:cNvPr>
        <xdr:cNvSpPr txBox="1"/>
      </xdr:nvSpPr>
      <xdr:spPr>
        <a:xfrm>
          <a:off x="16357600" y="14809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1" name="【児童館】&#10;有形固定資産減価償却率最大値テキスト">
          <a:extLst>
            <a:ext uri="{FF2B5EF4-FFF2-40B4-BE49-F238E27FC236}">
              <a16:creationId xmlns:a16="http://schemas.microsoft.com/office/drawing/2014/main" id="{00000000-0008-0000-0E00-00003B02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44104</xdr:rowOff>
    </xdr:from>
    <xdr:ext cx="405111" cy="259045"/>
    <xdr:sp macro="" textlink="">
      <xdr:nvSpPr>
        <xdr:cNvPr id="573" name="【児童館】&#10;有形固定資産減価償却率平均値テキスト">
          <a:extLst>
            <a:ext uri="{FF2B5EF4-FFF2-40B4-BE49-F238E27FC236}">
              <a16:creationId xmlns:a16="http://schemas.microsoft.com/office/drawing/2014/main" id="{00000000-0008-0000-0E00-00003D020000}"/>
            </a:ext>
          </a:extLst>
        </xdr:cNvPr>
        <xdr:cNvSpPr txBox="1"/>
      </xdr:nvSpPr>
      <xdr:spPr>
        <a:xfrm>
          <a:off x="16357600" y="137601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65677</xdr:rowOff>
    </xdr:from>
    <xdr:to>
      <xdr:col>85</xdr:col>
      <xdr:colOff>177800</xdr:colOff>
      <xdr:row>80</xdr:row>
      <xdr:rowOff>167277</xdr:rowOff>
    </xdr:to>
    <xdr:sp macro="" textlink="">
      <xdr:nvSpPr>
        <xdr:cNvPr id="574" name="フローチャート: 判断 573">
          <a:extLst>
            <a:ext uri="{FF2B5EF4-FFF2-40B4-BE49-F238E27FC236}">
              <a16:creationId xmlns:a16="http://schemas.microsoft.com/office/drawing/2014/main" id="{00000000-0008-0000-0E00-00003E020000}"/>
            </a:ext>
          </a:extLst>
        </xdr:cNvPr>
        <xdr:cNvSpPr/>
      </xdr:nvSpPr>
      <xdr:spPr>
        <a:xfrm>
          <a:off x="16268700" y="1378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101600</xdr:rowOff>
    </xdr:from>
    <xdr:to>
      <xdr:col>81</xdr:col>
      <xdr:colOff>101600</xdr:colOff>
      <xdr:row>81</xdr:row>
      <xdr:rowOff>31750</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15430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24856</xdr:rowOff>
    </xdr:from>
    <xdr:to>
      <xdr:col>76</xdr:col>
      <xdr:colOff>165100</xdr:colOff>
      <xdr:row>80</xdr:row>
      <xdr:rowOff>126456</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14541500" y="1374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80373</xdr:rowOff>
    </xdr:from>
    <xdr:to>
      <xdr:col>72</xdr:col>
      <xdr:colOff>38100</xdr:colOff>
      <xdr:row>82</xdr:row>
      <xdr:rowOff>10523</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13652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28121</xdr:rowOff>
    </xdr:from>
    <xdr:to>
      <xdr:col>85</xdr:col>
      <xdr:colOff>177800</xdr:colOff>
      <xdr:row>77</xdr:row>
      <xdr:rowOff>129721</xdr:rowOff>
    </xdr:to>
    <xdr:sp macro="" textlink="">
      <xdr:nvSpPr>
        <xdr:cNvPr id="583" name="楕円 582">
          <a:extLst>
            <a:ext uri="{FF2B5EF4-FFF2-40B4-BE49-F238E27FC236}">
              <a16:creationId xmlns:a16="http://schemas.microsoft.com/office/drawing/2014/main" id="{00000000-0008-0000-0E00-000047020000}"/>
            </a:ext>
          </a:extLst>
        </xdr:cNvPr>
        <xdr:cNvSpPr/>
      </xdr:nvSpPr>
      <xdr:spPr>
        <a:xfrm>
          <a:off x="16268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69744" cy="259045"/>
    <xdr:sp macro="" textlink="">
      <xdr:nvSpPr>
        <xdr:cNvPr id="584" name="【児童館】&#10;有形固定資産減価償却率該当値テキスト">
          <a:extLst>
            <a:ext uri="{FF2B5EF4-FFF2-40B4-BE49-F238E27FC236}">
              <a16:creationId xmlns:a16="http://schemas.microsoft.com/office/drawing/2014/main" id="{00000000-0008-0000-0E00-000048020000}"/>
            </a:ext>
          </a:extLst>
        </xdr:cNvPr>
        <xdr:cNvSpPr txBox="1"/>
      </xdr:nvSpPr>
      <xdr:spPr>
        <a:xfrm>
          <a:off x="16357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585" name="楕円 584">
          <a:extLst>
            <a:ext uri="{FF2B5EF4-FFF2-40B4-BE49-F238E27FC236}">
              <a16:creationId xmlns:a16="http://schemas.microsoft.com/office/drawing/2014/main" id="{00000000-0008-0000-0E00-000049020000}"/>
            </a:ext>
          </a:extLst>
        </xdr:cNvPr>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77</xdr:row>
      <xdr:rowOff>78921</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5481300" y="1328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28121</xdr:rowOff>
    </xdr:from>
    <xdr:to>
      <xdr:col>76</xdr:col>
      <xdr:colOff>165100</xdr:colOff>
      <xdr:row>77</xdr:row>
      <xdr:rowOff>129721</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77</xdr:row>
      <xdr:rowOff>78921</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4592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22877</xdr:rowOff>
    </xdr:from>
    <xdr:ext cx="405111" cy="259045"/>
    <xdr:sp macro="" textlink="">
      <xdr:nvSpPr>
        <xdr:cNvPr id="589" name="n_1aveValue【児童館】&#10;有形固定資産減価償却率">
          <a:extLst>
            <a:ext uri="{FF2B5EF4-FFF2-40B4-BE49-F238E27FC236}">
              <a16:creationId xmlns:a16="http://schemas.microsoft.com/office/drawing/2014/main" id="{00000000-0008-0000-0E00-00004D020000}"/>
            </a:ext>
          </a:extLst>
        </xdr:cNvPr>
        <xdr:cNvSpPr txBox="1"/>
      </xdr:nvSpPr>
      <xdr:spPr>
        <a:xfrm>
          <a:off x="15266044"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117583</xdr:rowOff>
    </xdr:from>
    <xdr:ext cx="405111" cy="259045"/>
    <xdr:sp macro="" textlink="">
      <xdr:nvSpPr>
        <xdr:cNvPr id="590" name="n_2aveValue【児童館】&#10;有形固定資産減価償却率">
          <a:extLst>
            <a:ext uri="{FF2B5EF4-FFF2-40B4-BE49-F238E27FC236}">
              <a16:creationId xmlns:a16="http://schemas.microsoft.com/office/drawing/2014/main" id="{00000000-0008-0000-0E00-00004E020000}"/>
            </a:ext>
          </a:extLst>
        </xdr:cNvPr>
        <xdr:cNvSpPr txBox="1"/>
      </xdr:nvSpPr>
      <xdr:spPr>
        <a:xfrm>
          <a:off x="14389744" y="138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27050</xdr:rowOff>
    </xdr:from>
    <xdr:ext cx="405111" cy="259045"/>
    <xdr:sp macro="" textlink="">
      <xdr:nvSpPr>
        <xdr:cNvPr id="591" name="n_3aveValue【児童館】&#10;有形固定資産減価償却率">
          <a:extLst>
            <a:ext uri="{FF2B5EF4-FFF2-40B4-BE49-F238E27FC236}">
              <a16:creationId xmlns:a16="http://schemas.microsoft.com/office/drawing/2014/main" id="{00000000-0008-0000-0E00-00004F020000}"/>
            </a:ext>
          </a:extLst>
        </xdr:cNvPr>
        <xdr:cNvSpPr txBox="1"/>
      </xdr:nvSpPr>
      <xdr:spPr>
        <a:xfrm>
          <a:off x="13500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592" name="n_1mainValue【児童館】&#10;有形固定資産減価償却率">
          <a:extLst>
            <a:ext uri="{FF2B5EF4-FFF2-40B4-BE49-F238E27FC236}">
              <a16:creationId xmlns:a16="http://schemas.microsoft.com/office/drawing/2014/main" id="{00000000-0008-0000-0E00-000050020000}"/>
            </a:ext>
          </a:extLst>
        </xdr:cNvPr>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593" name="n_2mainValue【児童館】&#10;有形固定資産減価償却率">
          <a:extLst>
            <a:ext uri="{FF2B5EF4-FFF2-40B4-BE49-F238E27FC236}">
              <a16:creationId xmlns:a16="http://schemas.microsoft.com/office/drawing/2014/main" id="{00000000-0008-0000-0E00-000051020000}"/>
            </a:ext>
          </a:extLst>
        </xdr:cNvPr>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4" name="正方形/長方形 593">
          <a:extLst>
            <a:ext uri="{FF2B5EF4-FFF2-40B4-BE49-F238E27FC236}">
              <a16:creationId xmlns:a16="http://schemas.microsoft.com/office/drawing/2014/main" id="{00000000-0008-0000-0E00-00005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5" name="正方形/長方形 594">
          <a:extLst>
            <a:ext uri="{FF2B5EF4-FFF2-40B4-BE49-F238E27FC236}">
              <a16:creationId xmlns:a16="http://schemas.microsoft.com/office/drawing/2014/main" id="{00000000-0008-0000-0E00-00005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6" name="正方形/長方形 595">
          <a:extLst>
            <a:ext uri="{FF2B5EF4-FFF2-40B4-BE49-F238E27FC236}">
              <a16:creationId xmlns:a16="http://schemas.microsoft.com/office/drawing/2014/main" id="{00000000-0008-0000-0E00-00005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7" name="正方形/長方形 596">
          <a:extLst>
            <a:ext uri="{FF2B5EF4-FFF2-40B4-BE49-F238E27FC236}">
              <a16:creationId xmlns:a16="http://schemas.microsoft.com/office/drawing/2014/main" id="{00000000-0008-0000-0E00-00005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8" name="正方形/長方形 597">
          <a:extLst>
            <a:ext uri="{FF2B5EF4-FFF2-40B4-BE49-F238E27FC236}">
              <a16:creationId xmlns:a16="http://schemas.microsoft.com/office/drawing/2014/main" id="{00000000-0008-0000-0E00-00005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9" name="正方形/長方形 598">
          <a:extLst>
            <a:ext uri="{FF2B5EF4-FFF2-40B4-BE49-F238E27FC236}">
              <a16:creationId xmlns:a16="http://schemas.microsoft.com/office/drawing/2014/main" id="{00000000-0008-0000-0E00-00005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6" name="【児童館】&#10;一人当たり面積グラフ枠">
          <a:extLst>
            <a:ext uri="{FF2B5EF4-FFF2-40B4-BE49-F238E27FC236}">
              <a16:creationId xmlns:a16="http://schemas.microsoft.com/office/drawing/2014/main" id="{00000000-0008-0000-0E00-000068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102870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flipV="1">
          <a:off x="22160864" y="13296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618" name="【児童館】&#10;一人当たり面積最小値テキスト">
          <a:extLst>
            <a:ext uri="{FF2B5EF4-FFF2-40B4-BE49-F238E27FC236}">
              <a16:creationId xmlns:a16="http://schemas.microsoft.com/office/drawing/2014/main" id="{00000000-0008-0000-0E00-00006A020000}"/>
            </a:ext>
          </a:extLst>
        </xdr:cNvPr>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20" name="【児童館】&#10;一人当たり面積最大値テキスト">
          <a:extLst>
            <a:ext uri="{FF2B5EF4-FFF2-40B4-BE49-F238E27FC236}">
              <a16:creationId xmlns:a16="http://schemas.microsoft.com/office/drawing/2014/main" id="{00000000-0008-0000-0E00-00006C02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170197</xdr:rowOff>
    </xdr:from>
    <xdr:ext cx="469744" cy="259045"/>
    <xdr:sp macro="" textlink="">
      <xdr:nvSpPr>
        <xdr:cNvPr id="622" name="【児童館】&#10;一人当たり面積平均値テキスト">
          <a:extLst>
            <a:ext uri="{FF2B5EF4-FFF2-40B4-BE49-F238E27FC236}">
              <a16:creationId xmlns:a16="http://schemas.microsoft.com/office/drawing/2014/main" id="{00000000-0008-0000-0E00-00006E020000}"/>
            </a:ext>
          </a:extLst>
        </xdr:cNvPr>
        <xdr:cNvSpPr txBox="1"/>
      </xdr:nvSpPr>
      <xdr:spPr>
        <a:xfrm>
          <a:off x="22199600" y="1405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147320</xdr:rowOff>
    </xdr:from>
    <xdr:to>
      <xdr:col>116</xdr:col>
      <xdr:colOff>114300</xdr:colOff>
      <xdr:row>83</xdr:row>
      <xdr:rowOff>77470</xdr:rowOff>
    </xdr:to>
    <xdr:sp macro="" textlink="">
      <xdr:nvSpPr>
        <xdr:cNvPr id="623" name="フローチャート: 判断 622">
          <a:extLst>
            <a:ext uri="{FF2B5EF4-FFF2-40B4-BE49-F238E27FC236}">
              <a16:creationId xmlns:a16="http://schemas.microsoft.com/office/drawing/2014/main" id="{00000000-0008-0000-0E00-00006F020000}"/>
            </a:ext>
          </a:extLst>
        </xdr:cNvPr>
        <xdr:cNvSpPr/>
      </xdr:nvSpPr>
      <xdr:spPr>
        <a:xfrm>
          <a:off x="22110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154939</xdr:rowOff>
    </xdr:from>
    <xdr:to>
      <xdr:col>112</xdr:col>
      <xdr:colOff>38100</xdr:colOff>
      <xdr:row>83</xdr:row>
      <xdr:rowOff>85089</xdr:rowOff>
    </xdr:to>
    <xdr:sp macro="" textlink="">
      <xdr:nvSpPr>
        <xdr:cNvPr id="624" name="フローチャート: 判断 623">
          <a:extLst>
            <a:ext uri="{FF2B5EF4-FFF2-40B4-BE49-F238E27FC236}">
              <a16:creationId xmlns:a16="http://schemas.microsoft.com/office/drawing/2014/main" id="{00000000-0008-0000-0E00-000070020000}"/>
            </a:ext>
          </a:extLst>
        </xdr:cNvPr>
        <xdr:cNvSpPr/>
      </xdr:nvSpPr>
      <xdr:spPr>
        <a:xfrm>
          <a:off x="21272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625" name="フローチャート: 判断 624">
          <a:extLst>
            <a:ext uri="{FF2B5EF4-FFF2-40B4-BE49-F238E27FC236}">
              <a16:creationId xmlns:a16="http://schemas.microsoft.com/office/drawing/2014/main" id="{00000000-0008-0000-0E00-000071020000}"/>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36830</xdr:rowOff>
    </xdr:from>
    <xdr:to>
      <xdr:col>102</xdr:col>
      <xdr:colOff>165100</xdr:colOff>
      <xdr:row>83</xdr:row>
      <xdr:rowOff>138430</xdr:rowOff>
    </xdr:to>
    <xdr:sp macro="" textlink="">
      <xdr:nvSpPr>
        <xdr:cNvPr id="626" name="フローチャート: 判断 625">
          <a:extLst>
            <a:ext uri="{FF2B5EF4-FFF2-40B4-BE49-F238E27FC236}">
              <a16:creationId xmlns:a16="http://schemas.microsoft.com/office/drawing/2014/main" id="{00000000-0008-0000-0E00-000072020000}"/>
            </a:ext>
          </a:extLst>
        </xdr:cNvPr>
        <xdr:cNvSpPr/>
      </xdr:nvSpPr>
      <xdr:spPr>
        <a:xfrm>
          <a:off x="19494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632" name="楕円 631">
          <a:extLst>
            <a:ext uri="{FF2B5EF4-FFF2-40B4-BE49-F238E27FC236}">
              <a16:creationId xmlns:a16="http://schemas.microsoft.com/office/drawing/2014/main" id="{00000000-0008-0000-0E00-000078020000}"/>
            </a:ext>
          </a:extLst>
        </xdr:cNvPr>
        <xdr:cNvSpPr/>
      </xdr:nvSpPr>
      <xdr:spPr>
        <a:xfrm>
          <a:off x="221107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138447</xdr:rowOff>
    </xdr:from>
    <xdr:ext cx="469744" cy="259045"/>
    <xdr:sp macro="" textlink="">
      <xdr:nvSpPr>
        <xdr:cNvPr id="633" name="【児童館】&#10;一人当たり面積該当値テキスト">
          <a:extLst>
            <a:ext uri="{FF2B5EF4-FFF2-40B4-BE49-F238E27FC236}">
              <a16:creationId xmlns:a16="http://schemas.microsoft.com/office/drawing/2014/main" id="{00000000-0008-0000-0E00-000079020000}"/>
            </a:ext>
          </a:extLst>
        </xdr:cNvPr>
        <xdr:cNvSpPr txBox="1"/>
      </xdr:nvSpPr>
      <xdr:spPr>
        <a:xfrm>
          <a:off x="22199600" y="1454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52070</xdr:rowOff>
    </xdr:from>
    <xdr:to>
      <xdr:col>112</xdr:col>
      <xdr:colOff>38100</xdr:colOff>
      <xdr:row>85</xdr:row>
      <xdr:rowOff>153670</xdr:rowOff>
    </xdr:to>
    <xdr:sp macro="" textlink="">
      <xdr:nvSpPr>
        <xdr:cNvPr id="634" name="楕円 633">
          <a:extLst>
            <a:ext uri="{FF2B5EF4-FFF2-40B4-BE49-F238E27FC236}">
              <a16:creationId xmlns:a16="http://schemas.microsoft.com/office/drawing/2014/main" id="{00000000-0008-0000-0E00-00007A020000}"/>
            </a:ext>
          </a:extLst>
        </xdr:cNvPr>
        <xdr:cNvSpPr/>
      </xdr:nvSpPr>
      <xdr:spPr>
        <a:xfrm>
          <a:off x="21272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102870</xdr:rowOff>
    </xdr:from>
    <xdr:to>
      <xdr:col>116</xdr:col>
      <xdr:colOff>63500</xdr:colOff>
      <xdr:row>85</xdr:row>
      <xdr:rowOff>102870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21323300" y="14676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52070</xdr:rowOff>
    </xdr:from>
    <xdr:to>
      <xdr:col>107</xdr:col>
      <xdr:colOff>101600</xdr:colOff>
      <xdr:row>85</xdr:row>
      <xdr:rowOff>153670</xdr:rowOff>
    </xdr:to>
    <xdr:sp macro="" textlink="">
      <xdr:nvSpPr>
        <xdr:cNvPr id="636" name="楕円 635">
          <a:extLst>
            <a:ext uri="{FF2B5EF4-FFF2-40B4-BE49-F238E27FC236}">
              <a16:creationId xmlns:a16="http://schemas.microsoft.com/office/drawing/2014/main" id="{00000000-0008-0000-0E00-00007C020000}"/>
            </a:ext>
          </a:extLst>
        </xdr:cNvPr>
        <xdr:cNvSpPr/>
      </xdr:nvSpPr>
      <xdr:spPr>
        <a:xfrm>
          <a:off x="20383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102870</xdr:rowOff>
    </xdr:from>
    <xdr:to>
      <xdr:col>111</xdr:col>
      <xdr:colOff>177800</xdr:colOff>
      <xdr:row>85</xdr:row>
      <xdr:rowOff>102870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20434300" y="1467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101616</xdr:rowOff>
    </xdr:from>
    <xdr:ext cx="469744" cy="259045"/>
    <xdr:sp macro="" textlink="">
      <xdr:nvSpPr>
        <xdr:cNvPr id="638" name="n_1aveValue【児童館】&#10;一人当たり面積">
          <a:extLst>
            <a:ext uri="{FF2B5EF4-FFF2-40B4-BE49-F238E27FC236}">
              <a16:creationId xmlns:a16="http://schemas.microsoft.com/office/drawing/2014/main" id="{00000000-0008-0000-0E00-00007E020000}"/>
            </a:ext>
          </a:extLst>
        </xdr:cNvPr>
        <xdr:cNvSpPr txBox="1"/>
      </xdr:nvSpPr>
      <xdr:spPr>
        <a:xfrm>
          <a:off x="21075727" y="139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639" name="n_2aveValue【児童館】&#10;一人当たり面積">
          <a:extLst>
            <a:ext uri="{FF2B5EF4-FFF2-40B4-BE49-F238E27FC236}">
              <a16:creationId xmlns:a16="http://schemas.microsoft.com/office/drawing/2014/main" id="{00000000-0008-0000-0E00-00007F020000}"/>
            </a:ext>
          </a:extLst>
        </xdr:cNvPr>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154957</xdr:rowOff>
    </xdr:from>
    <xdr:ext cx="469744" cy="259045"/>
    <xdr:sp macro="" textlink="">
      <xdr:nvSpPr>
        <xdr:cNvPr id="640" name="n_3aveValue【児童館】&#10;一人当たり面積">
          <a:extLst>
            <a:ext uri="{FF2B5EF4-FFF2-40B4-BE49-F238E27FC236}">
              <a16:creationId xmlns:a16="http://schemas.microsoft.com/office/drawing/2014/main" id="{00000000-0008-0000-0E00-000080020000}"/>
            </a:ext>
          </a:extLst>
        </xdr:cNvPr>
        <xdr:cNvSpPr txBox="1"/>
      </xdr:nvSpPr>
      <xdr:spPr>
        <a:xfrm>
          <a:off x="19310427"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144797</xdr:rowOff>
    </xdr:from>
    <xdr:ext cx="469744" cy="259045"/>
    <xdr:sp macro="" textlink="">
      <xdr:nvSpPr>
        <xdr:cNvPr id="641" name="n_1mainValue【児童館】&#10;一人当たり面積">
          <a:extLst>
            <a:ext uri="{FF2B5EF4-FFF2-40B4-BE49-F238E27FC236}">
              <a16:creationId xmlns:a16="http://schemas.microsoft.com/office/drawing/2014/main" id="{00000000-0008-0000-0E00-000081020000}"/>
            </a:ext>
          </a:extLst>
        </xdr:cNvPr>
        <xdr:cNvSpPr txBox="1"/>
      </xdr:nvSpPr>
      <xdr:spPr>
        <a:xfrm>
          <a:off x="210757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144797</xdr:rowOff>
    </xdr:from>
    <xdr:ext cx="469744" cy="259045"/>
    <xdr:sp macro="" textlink="">
      <xdr:nvSpPr>
        <xdr:cNvPr id="642" name="n_2mainValue【児童館】&#10;一人当たり面積">
          <a:extLst>
            <a:ext uri="{FF2B5EF4-FFF2-40B4-BE49-F238E27FC236}">
              <a16:creationId xmlns:a16="http://schemas.microsoft.com/office/drawing/2014/main" id="{00000000-0008-0000-0E00-000082020000}"/>
            </a:ext>
          </a:extLst>
        </xdr:cNvPr>
        <xdr:cNvSpPr txBox="1"/>
      </xdr:nvSpPr>
      <xdr:spPr>
        <a:xfrm>
          <a:off x="20199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a:extLst>
            <a:ext uri="{FF2B5EF4-FFF2-40B4-BE49-F238E27FC236}">
              <a16:creationId xmlns:a16="http://schemas.microsoft.com/office/drawing/2014/main" id="{00000000-0008-0000-0E00-00009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105592</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flipV="1">
          <a:off x="16318864" y="17090571"/>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109419</xdr:rowOff>
    </xdr:from>
    <xdr:ext cx="340478" cy="259045"/>
    <xdr:sp macro="" textlink="">
      <xdr:nvSpPr>
        <xdr:cNvPr id="669" name="【公民館】&#10;有形固定資産減価償却率最小値テキスト">
          <a:extLst>
            <a:ext uri="{FF2B5EF4-FFF2-40B4-BE49-F238E27FC236}">
              <a16:creationId xmlns:a16="http://schemas.microsoft.com/office/drawing/2014/main" id="{00000000-0008-0000-0E00-00009D020000}"/>
            </a:ext>
          </a:extLst>
        </xdr:cNvPr>
        <xdr:cNvSpPr txBox="1"/>
      </xdr:nvSpPr>
      <xdr:spPr>
        <a:xfrm>
          <a:off x="16357600" y="18626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105592</xdr:rowOff>
    </xdr:from>
    <xdr:to>
      <xdr:col>86</xdr:col>
      <xdr:colOff>25400</xdr:colOff>
      <xdr:row>108</xdr:row>
      <xdr:rowOff>105592</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6230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1" name="【公民館】&#10;有形固定資産減価償却率最大値テキスト">
          <a:extLst>
            <a:ext uri="{FF2B5EF4-FFF2-40B4-BE49-F238E27FC236}">
              <a16:creationId xmlns:a16="http://schemas.microsoft.com/office/drawing/2014/main" id="{00000000-0008-0000-0E00-00009F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108693</xdr:rowOff>
    </xdr:from>
    <xdr:ext cx="405111" cy="259045"/>
    <xdr:sp macro="" textlink="">
      <xdr:nvSpPr>
        <xdr:cNvPr id="673" name="【公民館】&#10;有形固定資産減価償却率平均値テキスト">
          <a:extLst>
            <a:ext uri="{FF2B5EF4-FFF2-40B4-BE49-F238E27FC236}">
              <a16:creationId xmlns:a16="http://schemas.microsoft.com/office/drawing/2014/main" id="{00000000-0008-0000-0E00-0000A1020000}"/>
            </a:ext>
          </a:extLst>
        </xdr:cNvPr>
        <xdr:cNvSpPr txBox="1"/>
      </xdr:nvSpPr>
      <xdr:spPr>
        <a:xfrm>
          <a:off x="16357600" y="17425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674" name="フローチャート: 判断 673">
          <a:extLst>
            <a:ext uri="{FF2B5EF4-FFF2-40B4-BE49-F238E27FC236}">
              <a16:creationId xmlns:a16="http://schemas.microsoft.com/office/drawing/2014/main" id="{00000000-0008-0000-0E00-0000A2020000}"/>
            </a:ext>
          </a:extLst>
        </xdr:cNvPr>
        <xdr:cNvSpPr/>
      </xdr:nvSpPr>
      <xdr:spPr>
        <a:xfrm>
          <a:off x="16268700" y="175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69487</xdr:rowOff>
    </xdr:from>
    <xdr:to>
      <xdr:col>81</xdr:col>
      <xdr:colOff>101600</xdr:colOff>
      <xdr:row>102</xdr:row>
      <xdr:rowOff>171087</xdr:rowOff>
    </xdr:to>
    <xdr:sp macro="" textlink="">
      <xdr:nvSpPr>
        <xdr:cNvPr id="675" name="フローチャート: 判断 674">
          <a:extLst>
            <a:ext uri="{FF2B5EF4-FFF2-40B4-BE49-F238E27FC236}">
              <a16:creationId xmlns:a16="http://schemas.microsoft.com/office/drawing/2014/main" id="{00000000-0008-0000-0E00-0000A3020000}"/>
            </a:ext>
          </a:extLst>
        </xdr:cNvPr>
        <xdr:cNvSpPr/>
      </xdr:nvSpPr>
      <xdr:spPr>
        <a:xfrm>
          <a:off x="15430500" y="1755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676" name="フローチャート: 判断 675">
          <a:extLst>
            <a:ext uri="{FF2B5EF4-FFF2-40B4-BE49-F238E27FC236}">
              <a16:creationId xmlns:a16="http://schemas.microsoft.com/office/drawing/2014/main" id="{00000000-0008-0000-0E00-0000A4020000}"/>
            </a:ext>
          </a:extLst>
        </xdr:cNvPr>
        <xdr:cNvSpPr/>
      </xdr:nvSpPr>
      <xdr:spPr>
        <a:xfrm>
          <a:off x="1454150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677" name="フローチャート: 判断 676">
          <a:extLst>
            <a:ext uri="{FF2B5EF4-FFF2-40B4-BE49-F238E27FC236}">
              <a16:creationId xmlns:a16="http://schemas.microsoft.com/office/drawing/2014/main" id="{00000000-0008-0000-0E00-0000A5020000}"/>
            </a:ext>
          </a:extLst>
        </xdr:cNvPr>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17236</xdr:rowOff>
    </xdr:from>
    <xdr:to>
      <xdr:col>85</xdr:col>
      <xdr:colOff>177800</xdr:colOff>
      <xdr:row>103</xdr:row>
      <xdr:rowOff>118836</xdr:rowOff>
    </xdr:to>
    <xdr:sp macro="" textlink="">
      <xdr:nvSpPr>
        <xdr:cNvPr id="683" name="楕円 682">
          <a:extLst>
            <a:ext uri="{FF2B5EF4-FFF2-40B4-BE49-F238E27FC236}">
              <a16:creationId xmlns:a16="http://schemas.microsoft.com/office/drawing/2014/main" id="{00000000-0008-0000-0E00-0000AB020000}"/>
            </a:ext>
          </a:extLst>
        </xdr:cNvPr>
        <xdr:cNvSpPr/>
      </xdr:nvSpPr>
      <xdr:spPr>
        <a:xfrm>
          <a:off x="162687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167113</xdr:rowOff>
    </xdr:from>
    <xdr:ext cx="405111" cy="259045"/>
    <xdr:sp macro="" textlink="">
      <xdr:nvSpPr>
        <xdr:cNvPr id="684" name="【公民館】&#10;有形固定資産減価償却率該当値テキスト">
          <a:extLst>
            <a:ext uri="{FF2B5EF4-FFF2-40B4-BE49-F238E27FC236}">
              <a16:creationId xmlns:a16="http://schemas.microsoft.com/office/drawing/2014/main" id="{00000000-0008-0000-0E00-0000AC020000}"/>
            </a:ext>
          </a:extLst>
        </xdr:cNvPr>
        <xdr:cNvSpPr txBox="1"/>
      </xdr:nvSpPr>
      <xdr:spPr>
        <a:xfrm>
          <a:off x="16357600" y="1765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28666</xdr:rowOff>
    </xdr:from>
    <xdr:to>
      <xdr:col>81</xdr:col>
      <xdr:colOff>101600</xdr:colOff>
      <xdr:row>103</xdr:row>
      <xdr:rowOff>130266</xdr:rowOff>
    </xdr:to>
    <xdr:sp macro="" textlink="">
      <xdr:nvSpPr>
        <xdr:cNvPr id="685" name="楕円 684">
          <a:extLst>
            <a:ext uri="{FF2B5EF4-FFF2-40B4-BE49-F238E27FC236}">
              <a16:creationId xmlns:a16="http://schemas.microsoft.com/office/drawing/2014/main" id="{00000000-0008-0000-0E00-0000AD020000}"/>
            </a:ext>
          </a:extLst>
        </xdr:cNvPr>
        <xdr:cNvSpPr/>
      </xdr:nvSpPr>
      <xdr:spPr>
        <a:xfrm>
          <a:off x="15430500" y="176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68036</xdr:rowOff>
    </xdr:from>
    <xdr:to>
      <xdr:col>85</xdr:col>
      <xdr:colOff>127000</xdr:colOff>
      <xdr:row>103</xdr:row>
      <xdr:rowOff>79466</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flipV="1">
          <a:off x="15481300" y="1772738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25400</xdr:rowOff>
    </xdr:from>
    <xdr:to>
      <xdr:col>76</xdr:col>
      <xdr:colOff>165100</xdr:colOff>
      <xdr:row>100</xdr:row>
      <xdr:rowOff>127000</xdr:rowOff>
    </xdr:to>
    <xdr:sp macro="" textlink="">
      <xdr:nvSpPr>
        <xdr:cNvPr id="687" name="楕円 686">
          <a:extLst>
            <a:ext uri="{FF2B5EF4-FFF2-40B4-BE49-F238E27FC236}">
              <a16:creationId xmlns:a16="http://schemas.microsoft.com/office/drawing/2014/main" id="{00000000-0008-0000-0E00-0000AF020000}"/>
            </a:ext>
          </a:extLst>
        </xdr:cNvPr>
        <xdr:cNvSpPr/>
      </xdr:nvSpPr>
      <xdr:spPr>
        <a:xfrm>
          <a:off x="14541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76200</xdr:rowOff>
    </xdr:from>
    <xdr:to>
      <xdr:col>81</xdr:col>
      <xdr:colOff>50800</xdr:colOff>
      <xdr:row>103</xdr:row>
      <xdr:rowOff>79466</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4592300" y="17221200"/>
          <a:ext cx="889000" cy="51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16164</xdr:rowOff>
    </xdr:from>
    <xdr:ext cx="405111" cy="259045"/>
    <xdr:sp macro="" textlink="">
      <xdr:nvSpPr>
        <xdr:cNvPr id="689" name="n_1aveValue【公民館】&#10;有形固定資産減価償却率">
          <a:extLst>
            <a:ext uri="{FF2B5EF4-FFF2-40B4-BE49-F238E27FC236}">
              <a16:creationId xmlns:a16="http://schemas.microsoft.com/office/drawing/2014/main" id="{00000000-0008-0000-0E00-0000B1020000}"/>
            </a:ext>
          </a:extLst>
        </xdr:cNvPr>
        <xdr:cNvSpPr txBox="1"/>
      </xdr:nvSpPr>
      <xdr:spPr>
        <a:xfrm>
          <a:off x="152660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154050</xdr:rowOff>
    </xdr:from>
    <xdr:ext cx="405111" cy="259045"/>
    <xdr:sp macro="" textlink="">
      <xdr:nvSpPr>
        <xdr:cNvPr id="690" name="n_2aveValue【公民館】&#10;有形固定資産減価償却率">
          <a:extLst>
            <a:ext uri="{FF2B5EF4-FFF2-40B4-BE49-F238E27FC236}">
              <a16:creationId xmlns:a16="http://schemas.microsoft.com/office/drawing/2014/main" id="{00000000-0008-0000-0E00-0000B2020000}"/>
            </a:ext>
          </a:extLst>
        </xdr:cNvPr>
        <xdr:cNvSpPr txBox="1"/>
      </xdr:nvSpPr>
      <xdr:spPr>
        <a:xfrm>
          <a:off x="14389744"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691" name="n_3aveValue【公民館】&#10;有形固定資産減価償却率">
          <a:extLst>
            <a:ext uri="{FF2B5EF4-FFF2-40B4-BE49-F238E27FC236}">
              <a16:creationId xmlns:a16="http://schemas.microsoft.com/office/drawing/2014/main" id="{00000000-0008-0000-0E00-0000B3020000}"/>
            </a:ext>
          </a:extLst>
        </xdr:cNvPr>
        <xdr:cNvSpPr txBox="1"/>
      </xdr:nvSpPr>
      <xdr:spPr>
        <a:xfrm>
          <a:off x="13500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121393</xdr:rowOff>
    </xdr:from>
    <xdr:ext cx="405111" cy="259045"/>
    <xdr:sp macro="" textlink="">
      <xdr:nvSpPr>
        <xdr:cNvPr id="692" name="n_1mainValue【公民館】&#10;有形固定資産減価償却率">
          <a:extLst>
            <a:ext uri="{FF2B5EF4-FFF2-40B4-BE49-F238E27FC236}">
              <a16:creationId xmlns:a16="http://schemas.microsoft.com/office/drawing/2014/main" id="{00000000-0008-0000-0E00-0000B4020000}"/>
            </a:ext>
          </a:extLst>
        </xdr:cNvPr>
        <xdr:cNvSpPr txBox="1"/>
      </xdr:nvSpPr>
      <xdr:spPr>
        <a:xfrm>
          <a:off x="15266044" y="1778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143527</xdr:rowOff>
    </xdr:from>
    <xdr:ext cx="405111" cy="259045"/>
    <xdr:sp macro="" textlink="">
      <xdr:nvSpPr>
        <xdr:cNvPr id="693" name="n_2mainValue【公民館】&#10;有形固定資産減価償却率">
          <a:extLst>
            <a:ext uri="{FF2B5EF4-FFF2-40B4-BE49-F238E27FC236}">
              <a16:creationId xmlns:a16="http://schemas.microsoft.com/office/drawing/2014/main" id="{00000000-0008-0000-0E00-0000B5020000}"/>
            </a:ext>
          </a:extLst>
        </xdr:cNvPr>
        <xdr:cNvSpPr txBox="1"/>
      </xdr:nvSpPr>
      <xdr:spPr>
        <a:xfrm>
          <a:off x="14389744"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00000000-0008-0000-0E00-0000C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17526</xdr:rowOff>
    </xdr:from>
    <xdr:to>
      <xdr:col>116</xdr:col>
      <xdr:colOff>62864</xdr:colOff>
      <xdr:row>108</xdr:row>
      <xdr:rowOff>131063</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22160864" y="17333976"/>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718" name="【公民館】&#10;一人当たり面積最小値テキスト">
          <a:extLst>
            <a:ext uri="{FF2B5EF4-FFF2-40B4-BE49-F238E27FC236}">
              <a16:creationId xmlns:a16="http://schemas.microsoft.com/office/drawing/2014/main" id="{00000000-0008-0000-0E00-0000CE020000}"/>
            </a:ext>
          </a:extLst>
        </xdr:cNvPr>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135653</xdr:rowOff>
    </xdr:from>
    <xdr:ext cx="469744" cy="259045"/>
    <xdr:sp macro="" textlink="">
      <xdr:nvSpPr>
        <xdr:cNvPr id="720" name="【公民館】&#10;一人当たり面積最大値テキスト">
          <a:extLst>
            <a:ext uri="{FF2B5EF4-FFF2-40B4-BE49-F238E27FC236}">
              <a16:creationId xmlns:a16="http://schemas.microsoft.com/office/drawing/2014/main" id="{00000000-0008-0000-0E00-0000D0020000}"/>
            </a:ext>
          </a:extLst>
        </xdr:cNvPr>
        <xdr:cNvSpPr txBox="1"/>
      </xdr:nvSpPr>
      <xdr:spPr>
        <a:xfrm>
          <a:off x="22199600" y="1710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17526</xdr:rowOff>
    </xdr:from>
    <xdr:to>
      <xdr:col>116</xdr:col>
      <xdr:colOff>152400</xdr:colOff>
      <xdr:row>101</xdr:row>
      <xdr:rowOff>17526</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22072600" y="173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104664</xdr:rowOff>
    </xdr:from>
    <xdr:ext cx="469744" cy="259045"/>
    <xdr:sp macro="" textlink="">
      <xdr:nvSpPr>
        <xdr:cNvPr id="722" name="【公民館】&#10;一人当たり面積平均値テキスト">
          <a:extLst>
            <a:ext uri="{FF2B5EF4-FFF2-40B4-BE49-F238E27FC236}">
              <a16:creationId xmlns:a16="http://schemas.microsoft.com/office/drawing/2014/main" id="{00000000-0008-0000-0E00-0000D2020000}"/>
            </a:ext>
          </a:extLst>
        </xdr:cNvPr>
        <xdr:cNvSpPr txBox="1"/>
      </xdr:nvSpPr>
      <xdr:spPr>
        <a:xfrm>
          <a:off x="22199600" y="18106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81787</xdr:rowOff>
    </xdr:from>
    <xdr:to>
      <xdr:col>116</xdr:col>
      <xdr:colOff>114300</xdr:colOff>
      <xdr:row>107</xdr:row>
      <xdr:rowOff>11937</xdr:rowOff>
    </xdr:to>
    <xdr:sp macro="" textlink="">
      <xdr:nvSpPr>
        <xdr:cNvPr id="723" name="フローチャート: 判断 722">
          <a:extLst>
            <a:ext uri="{FF2B5EF4-FFF2-40B4-BE49-F238E27FC236}">
              <a16:creationId xmlns:a16="http://schemas.microsoft.com/office/drawing/2014/main" id="{00000000-0008-0000-0E00-0000D3020000}"/>
            </a:ext>
          </a:extLst>
        </xdr:cNvPr>
        <xdr:cNvSpPr/>
      </xdr:nvSpPr>
      <xdr:spPr>
        <a:xfrm>
          <a:off x="221107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102363</xdr:rowOff>
    </xdr:from>
    <xdr:to>
      <xdr:col>112</xdr:col>
      <xdr:colOff>38100</xdr:colOff>
      <xdr:row>107</xdr:row>
      <xdr:rowOff>32513</xdr:rowOff>
    </xdr:to>
    <xdr:sp macro="" textlink="">
      <xdr:nvSpPr>
        <xdr:cNvPr id="724" name="フローチャート: 判断 723">
          <a:extLst>
            <a:ext uri="{FF2B5EF4-FFF2-40B4-BE49-F238E27FC236}">
              <a16:creationId xmlns:a16="http://schemas.microsoft.com/office/drawing/2014/main" id="{00000000-0008-0000-0E00-0000D4020000}"/>
            </a:ext>
          </a:extLst>
        </xdr:cNvPr>
        <xdr:cNvSpPr/>
      </xdr:nvSpPr>
      <xdr:spPr>
        <a:xfrm>
          <a:off x="21272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74168</xdr:rowOff>
    </xdr:from>
    <xdr:to>
      <xdr:col>107</xdr:col>
      <xdr:colOff>101600</xdr:colOff>
      <xdr:row>107</xdr:row>
      <xdr:rowOff>4318</xdr:rowOff>
    </xdr:to>
    <xdr:sp macro="" textlink="">
      <xdr:nvSpPr>
        <xdr:cNvPr id="725" name="フローチャート: 判断 724">
          <a:extLst>
            <a:ext uri="{FF2B5EF4-FFF2-40B4-BE49-F238E27FC236}">
              <a16:creationId xmlns:a16="http://schemas.microsoft.com/office/drawing/2014/main" id="{00000000-0008-0000-0E00-0000D5020000}"/>
            </a:ext>
          </a:extLst>
        </xdr:cNvPr>
        <xdr:cNvSpPr/>
      </xdr:nvSpPr>
      <xdr:spPr>
        <a:xfrm>
          <a:off x="20383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46737</xdr:rowOff>
    </xdr:from>
    <xdr:to>
      <xdr:col>102</xdr:col>
      <xdr:colOff>165100</xdr:colOff>
      <xdr:row>106</xdr:row>
      <xdr:rowOff>148337</xdr:rowOff>
    </xdr:to>
    <xdr:sp macro="" textlink="">
      <xdr:nvSpPr>
        <xdr:cNvPr id="726" name="フローチャート: 判断 725">
          <a:extLst>
            <a:ext uri="{FF2B5EF4-FFF2-40B4-BE49-F238E27FC236}">
              <a16:creationId xmlns:a16="http://schemas.microsoft.com/office/drawing/2014/main" id="{00000000-0008-0000-0E00-0000D6020000}"/>
            </a:ext>
          </a:extLst>
        </xdr:cNvPr>
        <xdr:cNvSpPr/>
      </xdr:nvSpPr>
      <xdr:spPr>
        <a:xfrm>
          <a:off x="19494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87122</xdr:rowOff>
    </xdr:from>
    <xdr:to>
      <xdr:col>116</xdr:col>
      <xdr:colOff>114300</xdr:colOff>
      <xdr:row>107</xdr:row>
      <xdr:rowOff>17272</xdr:rowOff>
    </xdr:to>
    <xdr:sp macro="" textlink="">
      <xdr:nvSpPr>
        <xdr:cNvPr id="732" name="楕円 731">
          <a:extLst>
            <a:ext uri="{FF2B5EF4-FFF2-40B4-BE49-F238E27FC236}">
              <a16:creationId xmlns:a16="http://schemas.microsoft.com/office/drawing/2014/main" id="{00000000-0008-0000-0E00-0000DC020000}"/>
            </a:ext>
          </a:extLst>
        </xdr:cNvPr>
        <xdr:cNvSpPr/>
      </xdr:nvSpPr>
      <xdr:spPr>
        <a:xfrm>
          <a:off x="22110700" y="182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65549</xdr:rowOff>
    </xdr:from>
    <xdr:ext cx="469744" cy="259045"/>
    <xdr:sp macro="" textlink="">
      <xdr:nvSpPr>
        <xdr:cNvPr id="733" name="【公民館】&#10;一人当たり面積該当値テキスト">
          <a:extLst>
            <a:ext uri="{FF2B5EF4-FFF2-40B4-BE49-F238E27FC236}">
              <a16:creationId xmlns:a16="http://schemas.microsoft.com/office/drawing/2014/main" id="{00000000-0008-0000-0E00-0000DD020000}"/>
            </a:ext>
          </a:extLst>
        </xdr:cNvPr>
        <xdr:cNvSpPr txBox="1"/>
      </xdr:nvSpPr>
      <xdr:spPr>
        <a:xfrm>
          <a:off x="22199600" y="1823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91694</xdr:rowOff>
    </xdr:from>
    <xdr:to>
      <xdr:col>112</xdr:col>
      <xdr:colOff>38100</xdr:colOff>
      <xdr:row>107</xdr:row>
      <xdr:rowOff>21844</xdr:rowOff>
    </xdr:to>
    <xdr:sp macro="" textlink="">
      <xdr:nvSpPr>
        <xdr:cNvPr id="734" name="楕円 733">
          <a:extLst>
            <a:ext uri="{FF2B5EF4-FFF2-40B4-BE49-F238E27FC236}">
              <a16:creationId xmlns:a16="http://schemas.microsoft.com/office/drawing/2014/main" id="{00000000-0008-0000-0E00-0000DE020000}"/>
            </a:ext>
          </a:extLst>
        </xdr:cNvPr>
        <xdr:cNvSpPr/>
      </xdr:nvSpPr>
      <xdr:spPr>
        <a:xfrm>
          <a:off x="212725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137922</xdr:rowOff>
    </xdr:from>
    <xdr:to>
      <xdr:col>116</xdr:col>
      <xdr:colOff>63500</xdr:colOff>
      <xdr:row>106</xdr:row>
      <xdr:rowOff>142494</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flipV="1">
          <a:off x="21323300" y="1831162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50546</xdr:rowOff>
    </xdr:from>
    <xdr:to>
      <xdr:col>107</xdr:col>
      <xdr:colOff>101600</xdr:colOff>
      <xdr:row>108</xdr:row>
      <xdr:rowOff>152146</xdr:rowOff>
    </xdr:to>
    <xdr:sp macro="" textlink="">
      <xdr:nvSpPr>
        <xdr:cNvPr id="736" name="楕円 735">
          <a:extLst>
            <a:ext uri="{FF2B5EF4-FFF2-40B4-BE49-F238E27FC236}">
              <a16:creationId xmlns:a16="http://schemas.microsoft.com/office/drawing/2014/main" id="{00000000-0008-0000-0E00-0000E0020000}"/>
            </a:ext>
          </a:extLst>
        </xdr:cNvPr>
        <xdr:cNvSpPr/>
      </xdr:nvSpPr>
      <xdr:spPr>
        <a:xfrm>
          <a:off x="20383500" y="1856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142494</xdr:rowOff>
    </xdr:from>
    <xdr:to>
      <xdr:col>111</xdr:col>
      <xdr:colOff>177800</xdr:colOff>
      <xdr:row>108</xdr:row>
      <xdr:rowOff>101346</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flipV="1">
          <a:off x="20434300" y="18316194"/>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23640</xdr:rowOff>
    </xdr:from>
    <xdr:ext cx="469744" cy="259045"/>
    <xdr:sp macro="" textlink="">
      <xdr:nvSpPr>
        <xdr:cNvPr id="738" name="n_1aveValue【公民館】&#10;一人当たり面積">
          <a:extLst>
            <a:ext uri="{FF2B5EF4-FFF2-40B4-BE49-F238E27FC236}">
              <a16:creationId xmlns:a16="http://schemas.microsoft.com/office/drawing/2014/main" id="{00000000-0008-0000-0E00-0000E2020000}"/>
            </a:ext>
          </a:extLst>
        </xdr:cNvPr>
        <xdr:cNvSpPr txBox="1"/>
      </xdr:nvSpPr>
      <xdr:spPr>
        <a:xfrm>
          <a:off x="210757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20845</xdr:rowOff>
    </xdr:from>
    <xdr:ext cx="469744" cy="259045"/>
    <xdr:sp macro="" textlink="">
      <xdr:nvSpPr>
        <xdr:cNvPr id="739" name="n_2aveValue【公民館】&#10;一人当たり面積">
          <a:extLst>
            <a:ext uri="{FF2B5EF4-FFF2-40B4-BE49-F238E27FC236}">
              <a16:creationId xmlns:a16="http://schemas.microsoft.com/office/drawing/2014/main" id="{00000000-0008-0000-0E00-0000E3020000}"/>
            </a:ext>
          </a:extLst>
        </xdr:cNvPr>
        <xdr:cNvSpPr txBox="1"/>
      </xdr:nvSpPr>
      <xdr:spPr>
        <a:xfrm>
          <a:off x="20199427"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164864</xdr:rowOff>
    </xdr:from>
    <xdr:ext cx="469744" cy="259045"/>
    <xdr:sp macro="" textlink="">
      <xdr:nvSpPr>
        <xdr:cNvPr id="740" name="n_3aveValue【公民館】&#10;一人当たり面積">
          <a:extLst>
            <a:ext uri="{FF2B5EF4-FFF2-40B4-BE49-F238E27FC236}">
              <a16:creationId xmlns:a16="http://schemas.microsoft.com/office/drawing/2014/main" id="{00000000-0008-0000-0E00-0000E4020000}"/>
            </a:ext>
          </a:extLst>
        </xdr:cNvPr>
        <xdr:cNvSpPr txBox="1"/>
      </xdr:nvSpPr>
      <xdr:spPr>
        <a:xfrm>
          <a:off x="19310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38371</xdr:rowOff>
    </xdr:from>
    <xdr:ext cx="469744" cy="259045"/>
    <xdr:sp macro="" textlink="">
      <xdr:nvSpPr>
        <xdr:cNvPr id="741" name="n_1mainValue【公民館】&#10;一人当たり面積">
          <a:extLst>
            <a:ext uri="{FF2B5EF4-FFF2-40B4-BE49-F238E27FC236}">
              <a16:creationId xmlns:a16="http://schemas.microsoft.com/office/drawing/2014/main" id="{00000000-0008-0000-0E00-0000E5020000}"/>
            </a:ext>
          </a:extLst>
        </xdr:cNvPr>
        <xdr:cNvSpPr txBox="1"/>
      </xdr:nvSpPr>
      <xdr:spPr>
        <a:xfrm>
          <a:off x="21075727" y="180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143273</xdr:rowOff>
    </xdr:from>
    <xdr:ext cx="469744" cy="259045"/>
    <xdr:sp macro="" textlink="">
      <xdr:nvSpPr>
        <xdr:cNvPr id="742" name="n_2mainValue【公民館】&#10;一人当たり面積">
          <a:extLst>
            <a:ext uri="{FF2B5EF4-FFF2-40B4-BE49-F238E27FC236}">
              <a16:creationId xmlns:a16="http://schemas.microsoft.com/office/drawing/2014/main" id="{00000000-0008-0000-0E00-0000E6020000}"/>
            </a:ext>
          </a:extLst>
        </xdr:cNvPr>
        <xdr:cNvSpPr txBox="1"/>
      </xdr:nvSpPr>
      <xdr:spPr>
        <a:xfrm>
          <a:off x="20199427"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幼稚園、保育所で９６．９％、児童館で１００％となっている。学校施設については、小学校が有形固定資産減価償却率７６．４％に対し、中学校が６９．５％となっており、特に小学校の有形固定資産減価償却率が高くなっている。今後、小学校等のあり方について検討し、優先順位をつけながら整備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solidFill>
                <a:srgbClr val="FF0000"/>
              </a:solidFill>
              <a:latin typeface="ＭＳ Ｐゴシック" panose="020B0600070205080204" pitchFamily="50" charset="-128"/>
              <a:ea typeface="ＭＳ Ｐゴシック" panose="020B0600070205080204" pitchFamily="50" charset="-128"/>
            </a:rPr>
            <a:t>※</a:t>
          </a:r>
          <a:r>
            <a:rPr kumimoji="1" lang="ja-JP" altLang="en-US" sz="1300">
              <a:solidFill>
                <a:srgbClr val="FF0000"/>
              </a:solidFill>
              <a:latin typeface="ＭＳ Ｐゴシック" panose="020B0600070205080204" pitchFamily="50" charset="-128"/>
              <a:ea typeface="ＭＳ Ｐゴシック" panose="020B0600070205080204" pitchFamily="50" charset="-128"/>
            </a:rPr>
            <a:t>庁舎等の内容の記載は、次の表にお願いいたします。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9,423
9,395
85.39
6,190,711
6,092,347
78,003
3,278,628
5,341,392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00000000-0008-0000-0F00-00003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F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111034</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flipV="1">
          <a:off x="4634865" y="9470572"/>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340478" cy="259045"/>
    <xdr:sp macro="" textlink="">
      <xdr:nvSpPr>
        <xdr:cNvPr id="74" name="【体育館・プール】&#10;有形固定資産減価償却率最小値テキスト">
          <a:extLst>
            <a:ext uri="{FF2B5EF4-FFF2-40B4-BE49-F238E27FC236}">
              <a16:creationId xmlns:a16="http://schemas.microsoft.com/office/drawing/2014/main" id="{00000000-0008-0000-0F00-00004A000000}"/>
            </a:ext>
          </a:extLst>
        </xdr:cNvPr>
        <xdr:cNvSpPr txBox="1"/>
      </xdr:nvSpPr>
      <xdr:spPr>
        <a:xfrm>
          <a:off x="4673600" y="11087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a:extLst>
            <a:ext uri="{FF2B5EF4-FFF2-40B4-BE49-F238E27FC236}">
              <a16:creationId xmlns:a16="http://schemas.microsoft.com/office/drawing/2014/main" id="{00000000-0008-0000-0F00-00004C000000}"/>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86014</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F00-00004E000000}"/>
            </a:ext>
          </a:extLst>
        </xdr:cNvPr>
        <xdr:cNvSpPr txBox="1"/>
      </xdr:nvSpPr>
      <xdr:spPr>
        <a:xfrm>
          <a:off x="4673600" y="1003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86360</xdr:rowOff>
    </xdr:from>
    <xdr:to>
      <xdr:col>20</xdr:col>
      <xdr:colOff>38100</xdr:colOff>
      <xdr:row>59</xdr:row>
      <xdr:rowOff>16510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3746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7637</xdr:rowOff>
    </xdr:from>
    <xdr:ext cx="405111" cy="259045"/>
    <xdr:sp macro="" textlink="">
      <xdr:nvSpPr>
        <xdr:cNvPr id="81" name="n_1aveValue【体育館・プール】&#10;有形固定資産減価償却率">
          <a:extLst>
            <a:ext uri="{FF2B5EF4-FFF2-40B4-BE49-F238E27FC236}">
              <a16:creationId xmlns:a16="http://schemas.microsoft.com/office/drawing/2014/main" id="{00000000-0008-0000-0F00-000051000000}"/>
            </a:ext>
          </a:extLst>
        </xdr:cNvPr>
        <xdr:cNvSpPr txBox="1"/>
      </xdr:nvSpPr>
      <xdr:spPr>
        <a:xfrm>
          <a:off x="35820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38661</xdr:rowOff>
    </xdr:from>
    <xdr:ext cx="405111" cy="259045"/>
    <xdr:sp macro="" textlink="">
      <xdr:nvSpPr>
        <xdr:cNvPr id="83" name="n_2aveValue【体育館・プール】&#10;有形固定資産減価償却率">
          <a:extLst>
            <a:ext uri="{FF2B5EF4-FFF2-40B4-BE49-F238E27FC236}">
              <a16:creationId xmlns:a16="http://schemas.microsoft.com/office/drawing/2014/main" id="{00000000-0008-0000-0F00-000053000000}"/>
            </a:ext>
          </a:extLst>
        </xdr:cNvPr>
        <xdr:cNvSpPr txBox="1"/>
      </xdr:nvSpPr>
      <xdr:spPr>
        <a:xfrm>
          <a:off x="2705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9616</xdr:rowOff>
    </xdr:from>
    <xdr:to>
      <xdr:col>10</xdr:col>
      <xdr:colOff>165100</xdr:colOff>
      <xdr:row>58</xdr:row>
      <xdr:rowOff>111216</xdr:rowOff>
    </xdr:to>
    <xdr:sp macro="" textlink="">
      <xdr:nvSpPr>
        <xdr:cNvPr id="84" name="フローチャート: 判断 83">
          <a:extLst>
            <a:ext uri="{FF2B5EF4-FFF2-40B4-BE49-F238E27FC236}">
              <a16:creationId xmlns:a16="http://schemas.microsoft.com/office/drawing/2014/main" id="{00000000-0008-0000-0F00-000054000000}"/>
            </a:ext>
          </a:extLst>
        </xdr:cNvPr>
        <xdr:cNvSpPr/>
      </xdr:nvSpPr>
      <xdr:spPr>
        <a:xfrm>
          <a:off x="1968500" y="995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56</xdr:row>
      <xdr:rowOff>127743</xdr:rowOff>
    </xdr:from>
    <xdr:ext cx="405111" cy="259045"/>
    <xdr:sp macro="" textlink="">
      <xdr:nvSpPr>
        <xdr:cNvPr id="85" name="n_3aveValue【体育館・プール】&#10;有形固定資産減価償却率">
          <a:extLst>
            <a:ext uri="{FF2B5EF4-FFF2-40B4-BE49-F238E27FC236}">
              <a16:creationId xmlns:a16="http://schemas.microsoft.com/office/drawing/2014/main" id="{00000000-0008-0000-0F00-000055000000}"/>
            </a:ext>
          </a:extLst>
        </xdr:cNvPr>
        <xdr:cNvSpPr txBox="1"/>
      </xdr:nvSpPr>
      <xdr:spPr>
        <a:xfrm>
          <a:off x="1816744" y="972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a:extLst>
            <a:ext uri="{FF2B5EF4-FFF2-40B4-BE49-F238E27FC236}">
              <a16:creationId xmlns:a16="http://schemas.microsoft.com/office/drawing/2014/main" id="{00000000-0008-0000-0F00-00005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161472</xdr:rowOff>
    </xdr:from>
    <xdr:to>
      <xdr:col>24</xdr:col>
      <xdr:colOff>114300</xdr:colOff>
      <xdr:row>55</xdr:row>
      <xdr:rowOff>91622</xdr:rowOff>
    </xdr:to>
    <xdr:sp macro="" textlink="">
      <xdr:nvSpPr>
        <xdr:cNvPr id="91" name="楕円 90">
          <a:extLst>
            <a:ext uri="{FF2B5EF4-FFF2-40B4-BE49-F238E27FC236}">
              <a16:creationId xmlns:a16="http://schemas.microsoft.com/office/drawing/2014/main" id="{00000000-0008-0000-0F00-00005B000000}"/>
            </a:ext>
          </a:extLst>
        </xdr:cNvPr>
        <xdr:cNvSpPr/>
      </xdr:nvSpPr>
      <xdr:spPr>
        <a:xfrm>
          <a:off x="45847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114499</xdr:rowOff>
    </xdr:from>
    <xdr:ext cx="469744" cy="259045"/>
    <xdr:sp macro="" textlink="">
      <xdr:nvSpPr>
        <xdr:cNvPr id="92" name="【体育館・プール】&#10;有形固定資産減価償却率該当値テキスト">
          <a:extLst>
            <a:ext uri="{FF2B5EF4-FFF2-40B4-BE49-F238E27FC236}">
              <a16:creationId xmlns:a16="http://schemas.microsoft.com/office/drawing/2014/main" id="{00000000-0008-0000-0F00-00005C000000}"/>
            </a:ext>
          </a:extLst>
        </xdr:cNvPr>
        <xdr:cNvSpPr txBox="1"/>
      </xdr:nvSpPr>
      <xdr:spPr>
        <a:xfrm>
          <a:off x="4673600" y="937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161472</xdr:rowOff>
    </xdr:from>
    <xdr:to>
      <xdr:col>20</xdr:col>
      <xdr:colOff>38100</xdr:colOff>
      <xdr:row>55</xdr:row>
      <xdr:rowOff>91622</xdr:rowOff>
    </xdr:to>
    <xdr:sp macro="" textlink="">
      <xdr:nvSpPr>
        <xdr:cNvPr id="93" name="楕円 92">
          <a:extLst>
            <a:ext uri="{FF2B5EF4-FFF2-40B4-BE49-F238E27FC236}">
              <a16:creationId xmlns:a16="http://schemas.microsoft.com/office/drawing/2014/main" id="{00000000-0008-0000-0F00-00005D000000}"/>
            </a:ext>
          </a:extLst>
        </xdr:cNvPr>
        <xdr:cNvSpPr/>
      </xdr:nvSpPr>
      <xdr:spPr>
        <a:xfrm>
          <a:off x="3746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40822</xdr:rowOff>
    </xdr:from>
    <xdr:to>
      <xdr:col>24</xdr:col>
      <xdr:colOff>63500</xdr:colOff>
      <xdr:row>55</xdr:row>
      <xdr:rowOff>40822</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a:off x="3797300" y="947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161472</xdr:rowOff>
    </xdr:from>
    <xdr:to>
      <xdr:col>15</xdr:col>
      <xdr:colOff>101600</xdr:colOff>
      <xdr:row>55</xdr:row>
      <xdr:rowOff>91622</xdr:rowOff>
    </xdr:to>
    <xdr:sp macro="" textlink="">
      <xdr:nvSpPr>
        <xdr:cNvPr id="95" name="楕円 94">
          <a:extLst>
            <a:ext uri="{FF2B5EF4-FFF2-40B4-BE49-F238E27FC236}">
              <a16:creationId xmlns:a16="http://schemas.microsoft.com/office/drawing/2014/main" id="{00000000-0008-0000-0F00-00005F000000}"/>
            </a:ext>
          </a:extLst>
        </xdr:cNvPr>
        <xdr:cNvSpPr/>
      </xdr:nvSpPr>
      <xdr:spPr>
        <a:xfrm>
          <a:off x="2857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40822</xdr:rowOff>
    </xdr:from>
    <xdr:to>
      <xdr:col>19</xdr:col>
      <xdr:colOff>177800</xdr:colOff>
      <xdr:row>55</xdr:row>
      <xdr:rowOff>40822</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2908300" y="947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53</xdr:row>
      <xdr:rowOff>108149</xdr:rowOff>
    </xdr:from>
    <xdr:ext cx="469744" cy="259045"/>
    <xdr:sp macro="" textlink="">
      <xdr:nvSpPr>
        <xdr:cNvPr id="97" name="n_1mainValue【体育館・プール】&#10;有形固定資産減価償却率">
          <a:extLst>
            <a:ext uri="{FF2B5EF4-FFF2-40B4-BE49-F238E27FC236}">
              <a16:creationId xmlns:a16="http://schemas.microsoft.com/office/drawing/2014/main" id="{00000000-0008-0000-0F00-000061000000}"/>
            </a:ext>
          </a:extLst>
        </xdr:cNvPr>
        <xdr:cNvSpPr txBox="1"/>
      </xdr:nvSpPr>
      <xdr:spPr>
        <a:xfrm>
          <a:off x="3549727" y="91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53</xdr:row>
      <xdr:rowOff>108149</xdr:rowOff>
    </xdr:from>
    <xdr:ext cx="469744" cy="259045"/>
    <xdr:sp macro="" textlink="">
      <xdr:nvSpPr>
        <xdr:cNvPr id="98" name="n_2mainValue【体育館・プール】&#10;有形固定資産減価償却率">
          <a:extLst>
            <a:ext uri="{FF2B5EF4-FFF2-40B4-BE49-F238E27FC236}">
              <a16:creationId xmlns:a16="http://schemas.microsoft.com/office/drawing/2014/main" id="{00000000-0008-0000-0F00-000062000000}"/>
            </a:ext>
          </a:extLst>
        </xdr:cNvPr>
        <xdr:cNvSpPr txBox="1"/>
      </xdr:nvSpPr>
      <xdr:spPr>
        <a:xfrm>
          <a:off x="2673427" y="91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a:extLst>
            <a:ext uri="{FF2B5EF4-FFF2-40B4-BE49-F238E27FC236}">
              <a16:creationId xmlns:a16="http://schemas.microsoft.com/office/drawing/2014/main" id="{00000000-0008-0000-0F00-00006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a:extLst>
            <a:ext uri="{FF2B5EF4-FFF2-40B4-BE49-F238E27FC236}">
              <a16:creationId xmlns:a16="http://schemas.microsoft.com/office/drawing/2014/main" id="{00000000-0008-0000-0F00-00006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a:extLst>
            <a:ext uri="{FF2B5EF4-FFF2-40B4-BE49-F238E27FC236}">
              <a16:creationId xmlns:a16="http://schemas.microsoft.com/office/drawing/2014/main" id="{00000000-0008-0000-0F00-00006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a:extLst>
            <a:ext uri="{FF2B5EF4-FFF2-40B4-BE49-F238E27FC236}">
              <a16:creationId xmlns:a16="http://schemas.microsoft.com/office/drawing/2014/main" id="{00000000-0008-0000-0F00-00006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a:extLst>
            <a:ext uri="{FF2B5EF4-FFF2-40B4-BE49-F238E27FC236}">
              <a16:creationId xmlns:a16="http://schemas.microsoft.com/office/drawing/2014/main" id="{00000000-0008-0000-0F00-00006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a:extLst>
            <a:ext uri="{FF2B5EF4-FFF2-40B4-BE49-F238E27FC236}">
              <a16:creationId xmlns:a16="http://schemas.microsoft.com/office/drawing/2014/main" id="{00000000-0008-0000-0F00-00006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a:extLst>
            <a:ext uri="{FF2B5EF4-FFF2-40B4-BE49-F238E27FC236}">
              <a16:creationId xmlns:a16="http://schemas.microsoft.com/office/drawing/2014/main" id="{00000000-0008-0000-0F00-00006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a:extLst>
            <a:ext uri="{FF2B5EF4-FFF2-40B4-BE49-F238E27FC236}">
              <a16:creationId xmlns:a16="http://schemas.microsoft.com/office/drawing/2014/main" id="{00000000-0008-0000-0F00-00007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86868</xdr:rowOff>
    </xdr:from>
    <xdr:to>
      <xdr:col>54</xdr:col>
      <xdr:colOff>189865</xdr:colOff>
      <xdr:row>64</xdr:row>
      <xdr:rowOff>27432</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flipV="1">
          <a:off x="10476865" y="9516618"/>
          <a:ext cx="0"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31259</xdr:rowOff>
    </xdr:from>
    <xdr:ext cx="469744" cy="259045"/>
    <xdr:sp macro="" textlink="">
      <xdr:nvSpPr>
        <xdr:cNvPr id="123" name="【体育館・プール】&#10;一人当たり面積最小値テキスト">
          <a:extLst>
            <a:ext uri="{FF2B5EF4-FFF2-40B4-BE49-F238E27FC236}">
              <a16:creationId xmlns:a16="http://schemas.microsoft.com/office/drawing/2014/main" id="{00000000-0008-0000-0F00-00007B000000}"/>
            </a:ext>
          </a:extLst>
        </xdr:cNvPr>
        <xdr:cNvSpPr txBox="1"/>
      </xdr:nvSpPr>
      <xdr:spPr>
        <a:xfrm>
          <a:off x="10515600" y="110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27432</xdr:rowOff>
    </xdr:from>
    <xdr:to>
      <xdr:col>55</xdr:col>
      <xdr:colOff>88900</xdr:colOff>
      <xdr:row>64</xdr:row>
      <xdr:rowOff>27432</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a:off x="10388600" y="1100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33545</xdr:rowOff>
    </xdr:from>
    <xdr:ext cx="469744" cy="259045"/>
    <xdr:sp macro="" textlink="">
      <xdr:nvSpPr>
        <xdr:cNvPr id="125" name="【体育館・プール】&#10;一人当たり面積最大値テキスト">
          <a:extLst>
            <a:ext uri="{FF2B5EF4-FFF2-40B4-BE49-F238E27FC236}">
              <a16:creationId xmlns:a16="http://schemas.microsoft.com/office/drawing/2014/main" id="{00000000-0008-0000-0F00-00007D000000}"/>
            </a:ext>
          </a:extLst>
        </xdr:cNvPr>
        <xdr:cNvSpPr txBox="1"/>
      </xdr:nvSpPr>
      <xdr:spPr>
        <a:xfrm>
          <a:off x="10515600" y="92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86868</xdr:rowOff>
    </xdr:from>
    <xdr:to>
      <xdr:col>55</xdr:col>
      <xdr:colOff>88900</xdr:colOff>
      <xdr:row>55</xdr:row>
      <xdr:rowOff>86868</xdr:rowOff>
    </xdr:to>
    <xdr:cxnSp macro="">
      <xdr:nvCxnSpPr>
        <xdr:cNvPr id="126" name="直線コネクタ 125">
          <a:extLst>
            <a:ext uri="{FF2B5EF4-FFF2-40B4-BE49-F238E27FC236}">
              <a16:creationId xmlns:a16="http://schemas.microsoft.com/office/drawing/2014/main" id="{00000000-0008-0000-0F00-00007E000000}"/>
            </a:ext>
          </a:extLst>
        </xdr:cNvPr>
        <xdr:cNvCxnSpPr/>
      </xdr:nvCxnSpPr>
      <xdr:spPr>
        <a:xfrm>
          <a:off x="10388600" y="951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167149</xdr:rowOff>
    </xdr:from>
    <xdr:ext cx="469744" cy="259045"/>
    <xdr:sp macro="" textlink="">
      <xdr:nvSpPr>
        <xdr:cNvPr id="127" name="【体育館・プール】&#10;一人当たり面積平均値テキスト">
          <a:extLst>
            <a:ext uri="{FF2B5EF4-FFF2-40B4-BE49-F238E27FC236}">
              <a16:creationId xmlns:a16="http://schemas.microsoft.com/office/drawing/2014/main" id="{00000000-0008-0000-0F00-00007F000000}"/>
            </a:ext>
          </a:extLst>
        </xdr:cNvPr>
        <xdr:cNvSpPr txBox="1"/>
      </xdr:nvSpPr>
      <xdr:spPr>
        <a:xfrm>
          <a:off x="10515600" y="10282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144272</xdr:rowOff>
    </xdr:from>
    <xdr:to>
      <xdr:col>55</xdr:col>
      <xdr:colOff>50800</xdr:colOff>
      <xdr:row>61</xdr:row>
      <xdr:rowOff>74422</xdr:rowOff>
    </xdr:to>
    <xdr:sp macro="" textlink="">
      <xdr:nvSpPr>
        <xdr:cNvPr id="128" name="フローチャート: 判断 127">
          <a:extLst>
            <a:ext uri="{FF2B5EF4-FFF2-40B4-BE49-F238E27FC236}">
              <a16:creationId xmlns:a16="http://schemas.microsoft.com/office/drawing/2014/main" id="{00000000-0008-0000-0F00-000080000000}"/>
            </a:ext>
          </a:extLst>
        </xdr:cNvPr>
        <xdr:cNvSpPr/>
      </xdr:nvSpPr>
      <xdr:spPr>
        <a:xfrm>
          <a:off x="1042670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xdr:rowOff>
    </xdr:from>
    <xdr:to>
      <xdr:col>50</xdr:col>
      <xdr:colOff>165100</xdr:colOff>
      <xdr:row>61</xdr:row>
      <xdr:rowOff>109474</xdr:rowOff>
    </xdr:to>
    <xdr:sp macro="" textlink="">
      <xdr:nvSpPr>
        <xdr:cNvPr id="129" name="フローチャート: 判断 128">
          <a:extLst>
            <a:ext uri="{FF2B5EF4-FFF2-40B4-BE49-F238E27FC236}">
              <a16:creationId xmlns:a16="http://schemas.microsoft.com/office/drawing/2014/main" id="{00000000-0008-0000-0F00-000081000000}"/>
            </a:ext>
          </a:extLst>
        </xdr:cNvPr>
        <xdr:cNvSpPr/>
      </xdr:nvSpPr>
      <xdr:spPr>
        <a:xfrm>
          <a:off x="9588500" y="104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126001</xdr:rowOff>
    </xdr:from>
    <xdr:ext cx="469744" cy="259045"/>
    <xdr:sp macro="" textlink="">
      <xdr:nvSpPr>
        <xdr:cNvPr id="130" name="n_1aveValue【体育館・プール】&#10;一人当たり面積">
          <a:extLst>
            <a:ext uri="{FF2B5EF4-FFF2-40B4-BE49-F238E27FC236}">
              <a16:creationId xmlns:a16="http://schemas.microsoft.com/office/drawing/2014/main" id="{00000000-0008-0000-0F00-000082000000}"/>
            </a:ext>
          </a:extLst>
        </xdr:cNvPr>
        <xdr:cNvSpPr txBox="1"/>
      </xdr:nvSpPr>
      <xdr:spPr>
        <a:xfrm>
          <a:off x="9391727" y="102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50546</xdr:rowOff>
    </xdr:from>
    <xdr:to>
      <xdr:col>46</xdr:col>
      <xdr:colOff>38100</xdr:colOff>
      <xdr:row>61</xdr:row>
      <xdr:rowOff>152146</xdr:rowOff>
    </xdr:to>
    <xdr:sp macro="" textlink="">
      <xdr:nvSpPr>
        <xdr:cNvPr id="131" name="フローチャート: 判断 130">
          <a:extLst>
            <a:ext uri="{FF2B5EF4-FFF2-40B4-BE49-F238E27FC236}">
              <a16:creationId xmlns:a16="http://schemas.microsoft.com/office/drawing/2014/main" id="{00000000-0008-0000-0F00-000083000000}"/>
            </a:ext>
          </a:extLst>
        </xdr:cNvPr>
        <xdr:cNvSpPr/>
      </xdr:nvSpPr>
      <xdr:spPr>
        <a:xfrm>
          <a:off x="8699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168673</xdr:rowOff>
    </xdr:from>
    <xdr:ext cx="469744" cy="259045"/>
    <xdr:sp macro="" textlink="">
      <xdr:nvSpPr>
        <xdr:cNvPr id="132" name="n_2aveValue【体育館・プール】&#10;一人当たり面積">
          <a:extLst>
            <a:ext uri="{FF2B5EF4-FFF2-40B4-BE49-F238E27FC236}">
              <a16:creationId xmlns:a16="http://schemas.microsoft.com/office/drawing/2014/main" id="{00000000-0008-0000-0F00-000084000000}"/>
            </a:ext>
          </a:extLst>
        </xdr:cNvPr>
        <xdr:cNvSpPr txBox="1"/>
      </xdr:nvSpPr>
      <xdr:spPr>
        <a:xfrm>
          <a:off x="8515427" y="102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42164</xdr:rowOff>
    </xdr:from>
    <xdr:to>
      <xdr:col>41</xdr:col>
      <xdr:colOff>101600</xdr:colOff>
      <xdr:row>61</xdr:row>
      <xdr:rowOff>143764</xdr:rowOff>
    </xdr:to>
    <xdr:sp macro="" textlink="">
      <xdr:nvSpPr>
        <xdr:cNvPr id="133" name="フローチャート: 判断 132">
          <a:extLst>
            <a:ext uri="{FF2B5EF4-FFF2-40B4-BE49-F238E27FC236}">
              <a16:creationId xmlns:a16="http://schemas.microsoft.com/office/drawing/2014/main" id="{00000000-0008-0000-0F00-000085000000}"/>
            </a:ext>
          </a:extLst>
        </xdr:cNvPr>
        <xdr:cNvSpPr/>
      </xdr:nvSpPr>
      <xdr:spPr>
        <a:xfrm>
          <a:off x="7810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160291</xdr:rowOff>
    </xdr:from>
    <xdr:ext cx="469744" cy="259045"/>
    <xdr:sp macro="" textlink="">
      <xdr:nvSpPr>
        <xdr:cNvPr id="134" name="n_3aveValue【体育館・プール】&#10;一人当たり面積">
          <a:extLst>
            <a:ext uri="{FF2B5EF4-FFF2-40B4-BE49-F238E27FC236}">
              <a16:creationId xmlns:a16="http://schemas.microsoft.com/office/drawing/2014/main" id="{00000000-0008-0000-0F00-000086000000}"/>
            </a:ext>
          </a:extLst>
        </xdr:cNvPr>
        <xdr:cNvSpPr txBox="1"/>
      </xdr:nvSpPr>
      <xdr:spPr>
        <a:xfrm>
          <a:off x="7626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00000000-0008-0000-0F00-000087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00000000-0008-0000-0F00-000088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F00-000089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F00-00008A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F00-00008B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136652</xdr:rowOff>
    </xdr:from>
    <xdr:to>
      <xdr:col>55</xdr:col>
      <xdr:colOff>50800</xdr:colOff>
      <xdr:row>63</xdr:row>
      <xdr:rowOff>66802</xdr:rowOff>
    </xdr:to>
    <xdr:sp macro="" textlink="">
      <xdr:nvSpPr>
        <xdr:cNvPr id="140" name="楕円 139">
          <a:extLst>
            <a:ext uri="{FF2B5EF4-FFF2-40B4-BE49-F238E27FC236}">
              <a16:creationId xmlns:a16="http://schemas.microsoft.com/office/drawing/2014/main" id="{00000000-0008-0000-0F00-00008C000000}"/>
            </a:ext>
          </a:extLst>
        </xdr:cNvPr>
        <xdr:cNvSpPr/>
      </xdr:nvSpPr>
      <xdr:spPr>
        <a:xfrm>
          <a:off x="104267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115079</xdr:rowOff>
    </xdr:from>
    <xdr:ext cx="469744" cy="259045"/>
    <xdr:sp macro="" textlink="">
      <xdr:nvSpPr>
        <xdr:cNvPr id="141" name="【体育館・プール】&#10;一人当たり面積該当値テキスト">
          <a:extLst>
            <a:ext uri="{FF2B5EF4-FFF2-40B4-BE49-F238E27FC236}">
              <a16:creationId xmlns:a16="http://schemas.microsoft.com/office/drawing/2014/main" id="{00000000-0008-0000-0F00-00008D000000}"/>
            </a:ext>
          </a:extLst>
        </xdr:cNvPr>
        <xdr:cNvSpPr txBox="1"/>
      </xdr:nvSpPr>
      <xdr:spPr>
        <a:xfrm>
          <a:off x="10515600"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139700</xdr:rowOff>
    </xdr:from>
    <xdr:to>
      <xdr:col>50</xdr:col>
      <xdr:colOff>165100</xdr:colOff>
      <xdr:row>63</xdr:row>
      <xdr:rowOff>69850</xdr:rowOff>
    </xdr:to>
    <xdr:sp macro="" textlink="">
      <xdr:nvSpPr>
        <xdr:cNvPr id="142" name="楕円 141">
          <a:extLst>
            <a:ext uri="{FF2B5EF4-FFF2-40B4-BE49-F238E27FC236}">
              <a16:creationId xmlns:a16="http://schemas.microsoft.com/office/drawing/2014/main" id="{00000000-0008-0000-0F00-00008E000000}"/>
            </a:ext>
          </a:extLst>
        </xdr:cNvPr>
        <xdr:cNvSpPr/>
      </xdr:nvSpPr>
      <xdr:spPr>
        <a:xfrm>
          <a:off x="9588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16002</xdr:rowOff>
    </xdr:from>
    <xdr:to>
      <xdr:col>55</xdr:col>
      <xdr:colOff>0</xdr:colOff>
      <xdr:row>63</xdr:row>
      <xdr:rowOff>19050</xdr:rowOff>
    </xdr:to>
    <xdr:cxnSp macro="">
      <xdr:nvCxnSpPr>
        <xdr:cNvPr id="143" name="直線コネクタ 142">
          <a:extLst>
            <a:ext uri="{FF2B5EF4-FFF2-40B4-BE49-F238E27FC236}">
              <a16:creationId xmlns:a16="http://schemas.microsoft.com/office/drawing/2014/main" id="{00000000-0008-0000-0F00-00008F000000}"/>
            </a:ext>
          </a:extLst>
        </xdr:cNvPr>
        <xdr:cNvCxnSpPr/>
      </xdr:nvCxnSpPr>
      <xdr:spPr>
        <a:xfrm flipV="1">
          <a:off x="9639300" y="10817352"/>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158750</xdr:rowOff>
    </xdr:from>
    <xdr:to>
      <xdr:col>46</xdr:col>
      <xdr:colOff>38100</xdr:colOff>
      <xdr:row>63</xdr:row>
      <xdr:rowOff>88900</xdr:rowOff>
    </xdr:to>
    <xdr:sp macro="" textlink="">
      <xdr:nvSpPr>
        <xdr:cNvPr id="144" name="楕円 143">
          <a:extLst>
            <a:ext uri="{FF2B5EF4-FFF2-40B4-BE49-F238E27FC236}">
              <a16:creationId xmlns:a16="http://schemas.microsoft.com/office/drawing/2014/main" id="{00000000-0008-0000-0F00-000090000000}"/>
            </a:ext>
          </a:extLst>
        </xdr:cNvPr>
        <xdr:cNvSpPr/>
      </xdr:nvSpPr>
      <xdr:spPr>
        <a:xfrm>
          <a:off x="8699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19050</xdr:rowOff>
    </xdr:from>
    <xdr:to>
      <xdr:col>50</xdr:col>
      <xdr:colOff>114300</xdr:colOff>
      <xdr:row>63</xdr:row>
      <xdr:rowOff>38100</xdr:rowOff>
    </xdr:to>
    <xdr:cxnSp macro="">
      <xdr:nvCxnSpPr>
        <xdr:cNvPr id="145" name="直線コネクタ 144">
          <a:extLst>
            <a:ext uri="{FF2B5EF4-FFF2-40B4-BE49-F238E27FC236}">
              <a16:creationId xmlns:a16="http://schemas.microsoft.com/office/drawing/2014/main" id="{00000000-0008-0000-0F00-000091000000}"/>
            </a:ext>
          </a:extLst>
        </xdr:cNvPr>
        <xdr:cNvCxnSpPr/>
      </xdr:nvCxnSpPr>
      <xdr:spPr>
        <a:xfrm flipV="1">
          <a:off x="8750300" y="10820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60977</xdr:rowOff>
    </xdr:from>
    <xdr:ext cx="469744" cy="259045"/>
    <xdr:sp macro="" textlink="">
      <xdr:nvSpPr>
        <xdr:cNvPr id="146" name="n_1mainValue【体育館・プール】&#10;一人当たり面積">
          <a:extLst>
            <a:ext uri="{FF2B5EF4-FFF2-40B4-BE49-F238E27FC236}">
              <a16:creationId xmlns:a16="http://schemas.microsoft.com/office/drawing/2014/main" id="{00000000-0008-0000-0F00-000092000000}"/>
            </a:ext>
          </a:extLst>
        </xdr:cNvPr>
        <xdr:cNvSpPr txBox="1"/>
      </xdr:nvSpPr>
      <xdr:spPr>
        <a:xfrm>
          <a:off x="9391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80027</xdr:rowOff>
    </xdr:from>
    <xdr:ext cx="469744" cy="259045"/>
    <xdr:sp macro="" textlink="">
      <xdr:nvSpPr>
        <xdr:cNvPr id="147" name="n_2mainValue【体育館・プール】&#10;一人当たり面積">
          <a:extLst>
            <a:ext uri="{FF2B5EF4-FFF2-40B4-BE49-F238E27FC236}">
              <a16:creationId xmlns:a16="http://schemas.microsoft.com/office/drawing/2014/main" id="{00000000-0008-0000-0F00-000093000000}"/>
            </a:ext>
          </a:extLst>
        </xdr:cNvPr>
        <xdr:cNvSpPr txBox="1"/>
      </xdr:nvSpPr>
      <xdr:spPr>
        <a:xfrm>
          <a:off x="8515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2" name="【福祉施設】&#10;有形固定資産減価償却率グラフ枠">
          <a:extLst>
            <a:ext uri="{FF2B5EF4-FFF2-40B4-BE49-F238E27FC236}">
              <a16:creationId xmlns:a16="http://schemas.microsoft.com/office/drawing/2014/main" id="{00000000-0008-0000-0F00-0000A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136071</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139898</xdr:rowOff>
    </xdr:from>
    <xdr:ext cx="340478" cy="259045"/>
    <xdr:sp macro="" textlink="">
      <xdr:nvSpPr>
        <xdr:cNvPr id="174" name="【福祉施設】&#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136071</xdr:rowOff>
    </xdr:from>
    <xdr:to>
      <xdr:col>24</xdr:col>
      <xdr:colOff>152400</xdr:colOff>
      <xdr:row>86</xdr:row>
      <xdr:rowOff>136071</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6" name="【福祉施設】&#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26143</xdr:rowOff>
    </xdr:from>
    <xdr:ext cx="405111" cy="259045"/>
    <xdr:sp macro="" textlink="">
      <xdr:nvSpPr>
        <xdr:cNvPr id="178" name="【福祉施設】&#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408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47716</xdr:rowOff>
    </xdr:from>
    <xdr:to>
      <xdr:col>24</xdr:col>
      <xdr:colOff>114300</xdr:colOff>
      <xdr:row>82</xdr:row>
      <xdr:rowOff>149316</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15058</xdr:rowOff>
    </xdr:from>
    <xdr:to>
      <xdr:col>20</xdr:col>
      <xdr:colOff>38100</xdr:colOff>
      <xdr:row>82</xdr:row>
      <xdr:rowOff>116658</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107785</xdr:rowOff>
    </xdr:from>
    <xdr:ext cx="405111" cy="259045"/>
    <xdr:sp macro="" textlink="">
      <xdr:nvSpPr>
        <xdr:cNvPr id="181" name="n_1aveValue【福祉施設】&#10;有形固定資産減価償却率">
          <a:extLst>
            <a:ext uri="{FF2B5EF4-FFF2-40B4-BE49-F238E27FC236}">
              <a16:creationId xmlns:a16="http://schemas.microsoft.com/office/drawing/2014/main" id="{00000000-0008-0000-0F00-0000B5000000}"/>
            </a:ext>
          </a:extLst>
        </xdr:cNvPr>
        <xdr:cNvSpPr txBox="1"/>
      </xdr:nvSpPr>
      <xdr:spPr>
        <a:xfrm>
          <a:off x="35820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162016</xdr:rowOff>
    </xdr:from>
    <xdr:to>
      <xdr:col>15</xdr:col>
      <xdr:colOff>101600</xdr:colOff>
      <xdr:row>82</xdr:row>
      <xdr:rowOff>92166</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2857500" y="140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83293</xdr:rowOff>
    </xdr:from>
    <xdr:ext cx="405111" cy="259045"/>
    <xdr:sp macro="" textlink="">
      <xdr:nvSpPr>
        <xdr:cNvPr id="183" name="n_2aveValue【福祉施設】&#10;有形固定資産減価償却率">
          <a:extLst>
            <a:ext uri="{FF2B5EF4-FFF2-40B4-BE49-F238E27FC236}">
              <a16:creationId xmlns:a16="http://schemas.microsoft.com/office/drawing/2014/main" id="{00000000-0008-0000-0F00-0000B7000000}"/>
            </a:ext>
          </a:extLst>
        </xdr:cNvPr>
        <xdr:cNvSpPr txBox="1"/>
      </xdr:nvSpPr>
      <xdr:spPr>
        <a:xfrm>
          <a:off x="2705744" y="1414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116295</xdr:rowOff>
    </xdr:from>
    <xdr:to>
      <xdr:col>10</xdr:col>
      <xdr:colOff>165100</xdr:colOff>
      <xdr:row>82</xdr:row>
      <xdr:rowOff>46445</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968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62972</xdr:rowOff>
    </xdr:from>
    <xdr:ext cx="405111" cy="259045"/>
    <xdr:sp macro="" textlink="">
      <xdr:nvSpPr>
        <xdr:cNvPr id="185" name="n_3aveValue【福祉施設】&#10;有形固定資産減価償却率">
          <a:extLst>
            <a:ext uri="{FF2B5EF4-FFF2-40B4-BE49-F238E27FC236}">
              <a16:creationId xmlns:a16="http://schemas.microsoft.com/office/drawing/2014/main" id="{00000000-0008-0000-0F00-0000B9000000}"/>
            </a:ext>
          </a:extLst>
        </xdr:cNvPr>
        <xdr:cNvSpPr txBox="1"/>
      </xdr:nvSpPr>
      <xdr:spPr>
        <a:xfrm>
          <a:off x="1816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47716</xdr:rowOff>
    </xdr:from>
    <xdr:to>
      <xdr:col>24</xdr:col>
      <xdr:colOff>114300</xdr:colOff>
      <xdr:row>80</xdr:row>
      <xdr:rowOff>149316</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584700" y="137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70593</xdr:rowOff>
    </xdr:from>
    <xdr:ext cx="405111" cy="259045"/>
    <xdr:sp macro="" textlink="">
      <xdr:nvSpPr>
        <xdr:cNvPr id="192" name="【福祉施設】&#10;有形固定資産減価償却率該当値テキスト">
          <a:extLst>
            <a:ext uri="{FF2B5EF4-FFF2-40B4-BE49-F238E27FC236}">
              <a16:creationId xmlns:a16="http://schemas.microsoft.com/office/drawing/2014/main" id="{00000000-0008-0000-0F00-0000C0000000}"/>
            </a:ext>
          </a:extLst>
        </xdr:cNvPr>
        <xdr:cNvSpPr txBox="1"/>
      </xdr:nvSpPr>
      <xdr:spPr>
        <a:xfrm>
          <a:off x="4673600" y="1361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80373</xdr:rowOff>
    </xdr:from>
    <xdr:to>
      <xdr:col>20</xdr:col>
      <xdr:colOff>38100</xdr:colOff>
      <xdr:row>81</xdr:row>
      <xdr:rowOff>10523</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746500" y="137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98516</xdr:rowOff>
    </xdr:from>
    <xdr:to>
      <xdr:col>24</xdr:col>
      <xdr:colOff>63500</xdr:colOff>
      <xdr:row>80</xdr:row>
      <xdr:rowOff>131173</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flipV="1">
          <a:off x="3797300" y="1381451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3629</xdr:rowOff>
    </xdr:from>
    <xdr:to>
      <xdr:col>15</xdr:col>
      <xdr:colOff>101600</xdr:colOff>
      <xdr:row>81</xdr:row>
      <xdr:rowOff>105229</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857500" y="1389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131173</xdr:rowOff>
    </xdr:from>
    <xdr:to>
      <xdr:col>19</xdr:col>
      <xdr:colOff>177800</xdr:colOff>
      <xdr:row>81</xdr:row>
      <xdr:rowOff>54429</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flipV="1">
          <a:off x="2908300" y="13847173"/>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27050</xdr:rowOff>
    </xdr:from>
    <xdr:ext cx="405111" cy="259045"/>
    <xdr:sp macro="" textlink="">
      <xdr:nvSpPr>
        <xdr:cNvPr id="197" name="n_1mainValue【福祉施設】&#10;有形固定資産減価償却率">
          <a:extLst>
            <a:ext uri="{FF2B5EF4-FFF2-40B4-BE49-F238E27FC236}">
              <a16:creationId xmlns:a16="http://schemas.microsoft.com/office/drawing/2014/main" id="{00000000-0008-0000-0F00-0000C5000000}"/>
            </a:ext>
          </a:extLst>
        </xdr:cNvPr>
        <xdr:cNvSpPr txBox="1"/>
      </xdr:nvSpPr>
      <xdr:spPr>
        <a:xfrm>
          <a:off x="3582044" y="1357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121756</xdr:rowOff>
    </xdr:from>
    <xdr:ext cx="405111" cy="259045"/>
    <xdr:sp macro="" textlink="">
      <xdr:nvSpPr>
        <xdr:cNvPr id="198" name="n_2mainValue【福祉施設】&#10;有形固定資産減価償却率">
          <a:extLst>
            <a:ext uri="{FF2B5EF4-FFF2-40B4-BE49-F238E27FC236}">
              <a16:creationId xmlns:a16="http://schemas.microsoft.com/office/drawing/2014/main" id="{00000000-0008-0000-0F00-0000C6000000}"/>
            </a:ext>
          </a:extLst>
        </xdr:cNvPr>
        <xdr:cNvSpPr txBox="1"/>
      </xdr:nvSpPr>
      <xdr:spPr>
        <a:xfrm>
          <a:off x="2705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9" name="【福祉施設】&#10;一人当たり面積グラフ枠">
          <a:extLst>
            <a:ext uri="{FF2B5EF4-FFF2-40B4-BE49-F238E27FC236}">
              <a16:creationId xmlns:a16="http://schemas.microsoft.com/office/drawing/2014/main" id="{00000000-0008-0000-0F00-0000DB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61418</xdr:rowOff>
    </xdr:from>
    <xdr:to>
      <xdr:col>54</xdr:col>
      <xdr:colOff>189865</xdr:colOff>
      <xdr:row>86</xdr:row>
      <xdr:rowOff>32156</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flipV="1">
          <a:off x="10476865" y="13434518"/>
          <a:ext cx="0" cy="1342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35983</xdr:rowOff>
    </xdr:from>
    <xdr:ext cx="469744" cy="259045"/>
    <xdr:sp macro="" textlink="">
      <xdr:nvSpPr>
        <xdr:cNvPr id="221" name="【福祉施設】&#10;一人当たり面積最小値テキスト">
          <a:extLst>
            <a:ext uri="{FF2B5EF4-FFF2-40B4-BE49-F238E27FC236}">
              <a16:creationId xmlns:a16="http://schemas.microsoft.com/office/drawing/2014/main" id="{00000000-0008-0000-0F00-0000DD000000}"/>
            </a:ext>
          </a:extLst>
        </xdr:cNvPr>
        <xdr:cNvSpPr txBox="1"/>
      </xdr:nvSpPr>
      <xdr:spPr>
        <a:xfrm>
          <a:off x="10515600" y="1478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32156</xdr:rowOff>
    </xdr:from>
    <xdr:to>
      <xdr:col>55</xdr:col>
      <xdr:colOff>88900</xdr:colOff>
      <xdr:row>86</xdr:row>
      <xdr:rowOff>32156</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10388600" y="1477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8095</xdr:rowOff>
    </xdr:from>
    <xdr:ext cx="469744" cy="259045"/>
    <xdr:sp macro="" textlink="">
      <xdr:nvSpPr>
        <xdr:cNvPr id="223" name="【福祉施設】&#10;一人当たり面積最大値テキスト">
          <a:extLst>
            <a:ext uri="{FF2B5EF4-FFF2-40B4-BE49-F238E27FC236}">
              <a16:creationId xmlns:a16="http://schemas.microsoft.com/office/drawing/2014/main" id="{00000000-0008-0000-0F00-0000DF000000}"/>
            </a:ext>
          </a:extLst>
        </xdr:cNvPr>
        <xdr:cNvSpPr txBox="1"/>
      </xdr:nvSpPr>
      <xdr:spPr>
        <a:xfrm>
          <a:off x="10515600" y="1320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61418</xdr:rowOff>
    </xdr:from>
    <xdr:to>
      <xdr:col>55</xdr:col>
      <xdr:colOff>88900</xdr:colOff>
      <xdr:row>78</xdr:row>
      <xdr:rowOff>61418</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10388600" y="1343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17035</xdr:rowOff>
    </xdr:from>
    <xdr:ext cx="469744" cy="259045"/>
    <xdr:sp macro="" textlink="">
      <xdr:nvSpPr>
        <xdr:cNvPr id="225" name="【福祉施設】&#10;一人当たり面積平均値テキスト">
          <a:extLst>
            <a:ext uri="{FF2B5EF4-FFF2-40B4-BE49-F238E27FC236}">
              <a16:creationId xmlns:a16="http://schemas.microsoft.com/office/drawing/2014/main" id="{00000000-0008-0000-0F00-0000E1000000}"/>
            </a:ext>
          </a:extLst>
        </xdr:cNvPr>
        <xdr:cNvSpPr txBox="1"/>
      </xdr:nvSpPr>
      <xdr:spPr>
        <a:xfrm>
          <a:off x="10515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165608</xdr:rowOff>
    </xdr:from>
    <xdr:to>
      <xdr:col>55</xdr:col>
      <xdr:colOff>50800</xdr:colOff>
      <xdr:row>85</xdr:row>
      <xdr:rowOff>95758</xdr:rowOff>
    </xdr:to>
    <xdr:sp macro="" textlink="">
      <xdr:nvSpPr>
        <xdr:cNvPr id="226" name="フローチャート: 判断 225">
          <a:extLst>
            <a:ext uri="{FF2B5EF4-FFF2-40B4-BE49-F238E27FC236}">
              <a16:creationId xmlns:a16="http://schemas.microsoft.com/office/drawing/2014/main" id="{00000000-0008-0000-0F00-0000E2000000}"/>
            </a:ext>
          </a:extLst>
        </xdr:cNvPr>
        <xdr:cNvSpPr/>
      </xdr:nvSpPr>
      <xdr:spPr>
        <a:xfrm>
          <a:off x="10426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164236</xdr:rowOff>
    </xdr:from>
    <xdr:to>
      <xdr:col>50</xdr:col>
      <xdr:colOff>165100</xdr:colOff>
      <xdr:row>85</xdr:row>
      <xdr:rowOff>94386</xdr:rowOff>
    </xdr:to>
    <xdr:sp macro="" textlink="">
      <xdr:nvSpPr>
        <xdr:cNvPr id="227" name="フローチャート: 判断 226">
          <a:extLst>
            <a:ext uri="{FF2B5EF4-FFF2-40B4-BE49-F238E27FC236}">
              <a16:creationId xmlns:a16="http://schemas.microsoft.com/office/drawing/2014/main" id="{00000000-0008-0000-0F00-0000E3000000}"/>
            </a:ext>
          </a:extLst>
        </xdr:cNvPr>
        <xdr:cNvSpPr/>
      </xdr:nvSpPr>
      <xdr:spPr>
        <a:xfrm>
          <a:off x="9588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110913</xdr:rowOff>
    </xdr:from>
    <xdr:ext cx="469744" cy="259045"/>
    <xdr:sp macro="" textlink="">
      <xdr:nvSpPr>
        <xdr:cNvPr id="228" name="n_1aveValue【福祉施設】&#10;一人当たり面積">
          <a:extLst>
            <a:ext uri="{FF2B5EF4-FFF2-40B4-BE49-F238E27FC236}">
              <a16:creationId xmlns:a16="http://schemas.microsoft.com/office/drawing/2014/main" id="{00000000-0008-0000-0F00-0000E4000000}"/>
            </a:ext>
          </a:extLst>
        </xdr:cNvPr>
        <xdr:cNvSpPr txBox="1"/>
      </xdr:nvSpPr>
      <xdr:spPr>
        <a:xfrm>
          <a:off x="93917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4217</xdr:rowOff>
    </xdr:from>
    <xdr:to>
      <xdr:col>46</xdr:col>
      <xdr:colOff>38100</xdr:colOff>
      <xdr:row>85</xdr:row>
      <xdr:rowOff>105817</xdr:rowOff>
    </xdr:to>
    <xdr:sp macro="" textlink="">
      <xdr:nvSpPr>
        <xdr:cNvPr id="229" name="フローチャート: 判断 228">
          <a:extLst>
            <a:ext uri="{FF2B5EF4-FFF2-40B4-BE49-F238E27FC236}">
              <a16:creationId xmlns:a16="http://schemas.microsoft.com/office/drawing/2014/main" id="{00000000-0008-0000-0F00-0000E5000000}"/>
            </a:ext>
          </a:extLst>
        </xdr:cNvPr>
        <xdr:cNvSpPr/>
      </xdr:nvSpPr>
      <xdr:spPr>
        <a:xfrm>
          <a:off x="8699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122344</xdr:rowOff>
    </xdr:from>
    <xdr:ext cx="469744" cy="259045"/>
    <xdr:sp macro="" textlink="">
      <xdr:nvSpPr>
        <xdr:cNvPr id="230" name="n_2aveValue【福祉施設】&#10;一人当たり面積">
          <a:extLst>
            <a:ext uri="{FF2B5EF4-FFF2-40B4-BE49-F238E27FC236}">
              <a16:creationId xmlns:a16="http://schemas.microsoft.com/office/drawing/2014/main" id="{00000000-0008-0000-0F00-0000E6000000}"/>
            </a:ext>
          </a:extLst>
        </xdr:cNvPr>
        <xdr:cNvSpPr txBox="1"/>
      </xdr:nvSpPr>
      <xdr:spPr>
        <a:xfrm>
          <a:off x="8515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155550</xdr:rowOff>
    </xdr:from>
    <xdr:to>
      <xdr:col>41</xdr:col>
      <xdr:colOff>101600</xdr:colOff>
      <xdr:row>85</xdr:row>
      <xdr:rowOff>85700</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7810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102227</xdr:rowOff>
    </xdr:from>
    <xdr:ext cx="469744" cy="259045"/>
    <xdr:sp macro="" textlink="">
      <xdr:nvSpPr>
        <xdr:cNvPr id="232" name="n_3aveValue【福祉施設】&#10;一人当たり面積">
          <a:extLst>
            <a:ext uri="{FF2B5EF4-FFF2-40B4-BE49-F238E27FC236}">
              <a16:creationId xmlns:a16="http://schemas.microsoft.com/office/drawing/2014/main" id="{00000000-0008-0000-0F00-0000E8000000}"/>
            </a:ext>
          </a:extLst>
        </xdr:cNvPr>
        <xdr:cNvSpPr txBox="1"/>
      </xdr:nvSpPr>
      <xdr:spPr>
        <a:xfrm>
          <a:off x="7626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35764</xdr:rowOff>
    </xdr:from>
    <xdr:to>
      <xdr:col>55</xdr:col>
      <xdr:colOff>50800</xdr:colOff>
      <xdr:row>85</xdr:row>
      <xdr:rowOff>137364</xdr:rowOff>
    </xdr:to>
    <xdr:sp macro="" textlink="">
      <xdr:nvSpPr>
        <xdr:cNvPr id="238" name="楕円 237">
          <a:extLst>
            <a:ext uri="{FF2B5EF4-FFF2-40B4-BE49-F238E27FC236}">
              <a16:creationId xmlns:a16="http://schemas.microsoft.com/office/drawing/2014/main" id="{00000000-0008-0000-0F00-0000EE000000}"/>
            </a:ext>
          </a:extLst>
        </xdr:cNvPr>
        <xdr:cNvSpPr/>
      </xdr:nvSpPr>
      <xdr:spPr>
        <a:xfrm>
          <a:off x="10426700" y="146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144036</xdr:rowOff>
    </xdr:from>
    <xdr:ext cx="469744" cy="259045"/>
    <xdr:sp macro="" textlink="">
      <xdr:nvSpPr>
        <xdr:cNvPr id="239" name="【福祉施設】&#10;一人当たり面積該当値テキスト">
          <a:extLst>
            <a:ext uri="{FF2B5EF4-FFF2-40B4-BE49-F238E27FC236}">
              <a16:creationId xmlns:a16="http://schemas.microsoft.com/office/drawing/2014/main" id="{00000000-0008-0000-0F00-0000EF000000}"/>
            </a:ext>
          </a:extLst>
        </xdr:cNvPr>
        <xdr:cNvSpPr txBox="1"/>
      </xdr:nvSpPr>
      <xdr:spPr>
        <a:xfrm>
          <a:off x="10515600" y="1454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37592</xdr:rowOff>
    </xdr:from>
    <xdr:to>
      <xdr:col>50</xdr:col>
      <xdr:colOff>165100</xdr:colOff>
      <xdr:row>85</xdr:row>
      <xdr:rowOff>139192</xdr:rowOff>
    </xdr:to>
    <xdr:sp macro="" textlink="">
      <xdr:nvSpPr>
        <xdr:cNvPr id="240" name="楕円 239">
          <a:extLst>
            <a:ext uri="{FF2B5EF4-FFF2-40B4-BE49-F238E27FC236}">
              <a16:creationId xmlns:a16="http://schemas.microsoft.com/office/drawing/2014/main" id="{00000000-0008-0000-0F00-0000F0000000}"/>
            </a:ext>
          </a:extLst>
        </xdr:cNvPr>
        <xdr:cNvSpPr/>
      </xdr:nvSpPr>
      <xdr:spPr>
        <a:xfrm>
          <a:off x="9588500" y="146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86564</xdr:rowOff>
    </xdr:from>
    <xdr:to>
      <xdr:col>55</xdr:col>
      <xdr:colOff>0</xdr:colOff>
      <xdr:row>85</xdr:row>
      <xdr:rowOff>88392</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flipV="1">
          <a:off x="9639300" y="14659814"/>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68681</xdr:rowOff>
    </xdr:from>
    <xdr:to>
      <xdr:col>46</xdr:col>
      <xdr:colOff>38100</xdr:colOff>
      <xdr:row>85</xdr:row>
      <xdr:rowOff>170281</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8699500" y="1464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88392</xdr:rowOff>
    </xdr:from>
    <xdr:to>
      <xdr:col>50</xdr:col>
      <xdr:colOff>114300</xdr:colOff>
      <xdr:row>85</xdr:row>
      <xdr:rowOff>119481</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flipV="1">
          <a:off x="8750300" y="14661642"/>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130319</xdr:rowOff>
    </xdr:from>
    <xdr:ext cx="469744" cy="259045"/>
    <xdr:sp macro="" textlink="">
      <xdr:nvSpPr>
        <xdr:cNvPr id="244" name="n_1mainValue【福祉施設】&#10;一人当たり面積">
          <a:extLst>
            <a:ext uri="{FF2B5EF4-FFF2-40B4-BE49-F238E27FC236}">
              <a16:creationId xmlns:a16="http://schemas.microsoft.com/office/drawing/2014/main" id="{00000000-0008-0000-0F00-0000F4000000}"/>
            </a:ext>
          </a:extLst>
        </xdr:cNvPr>
        <xdr:cNvSpPr txBox="1"/>
      </xdr:nvSpPr>
      <xdr:spPr>
        <a:xfrm>
          <a:off x="9391727" y="1470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161408</xdr:rowOff>
    </xdr:from>
    <xdr:ext cx="469744" cy="259045"/>
    <xdr:sp macro="" textlink="">
      <xdr:nvSpPr>
        <xdr:cNvPr id="245" name="n_2mainValue【福祉施設】&#10;一人当たり面積">
          <a:extLst>
            <a:ext uri="{FF2B5EF4-FFF2-40B4-BE49-F238E27FC236}">
              <a16:creationId xmlns:a16="http://schemas.microsoft.com/office/drawing/2014/main" id="{00000000-0008-0000-0F00-0000F5000000}"/>
            </a:ext>
          </a:extLst>
        </xdr:cNvPr>
        <xdr:cNvSpPr txBox="1"/>
      </xdr:nvSpPr>
      <xdr:spPr>
        <a:xfrm>
          <a:off x="8515427" y="1473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6" name="正方形/長方形 245">
          <a:extLst>
            <a:ext uri="{FF2B5EF4-FFF2-40B4-BE49-F238E27FC236}">
              <a16:creationId xmlns:a16="http://schemas.microsoft.com/office/drawing/2014/main" id="{00000000-0008-0000-0F00-0000F6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7" name="正方形/長方形 246">
          <a:extLst>
            <a:ext uri="{FF2B5EF4-FFF2-40B4-BE49-F238E27FC236}">
              <a16:creationId xmlns:a16="http://schemas.microsoft.com/office/drawing/2014/main" id="{00000000-0008-0000-0F00-0000F7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8" name="正方形/長方形 247">
          <a:extLst>
            <a:ext uri="{FF2B5EF4-FFF2-40B4-BE49-F238E27FC236}">
              <a16:creationId xmlns:a16="http://schemas.microsoft.com/office/drawing/2014/main" id="{00000000-0008-0000-0F00-0000F8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9" name="正方形/長方形 248">
          <a:extLst>
            <a:ext uri="{FF2B5EF4-FFF2-40B4-BE49-F238E27FC236}">
              <a16:creationId xmlns:a16="http://schemas.microsoft.com/office/drawing/2014/main" id="{00000000-0008-0000-0F00-0000F9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0" name="正方形/長方形 249">
          <a:extLst>
            <a:ext uri="{FF2B5EF4-FFF2-40B4-BE49-F238E27FC236}">
              <a16:creationId xmlns:a16="http://schemas.microsoft.com/office/drawing/2014/main" id="{00000000-0008-0000-0F00-0000FA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1" name="正方形/長方形 250">
          <a:extLst>
            <a:ext uri="{FF2B5EF4-FFF2-40B4-BE49-F238E27FC236}">
              <a16:creationId xmlns:a16="http://schemas.microsoft.com/office/drawing/2014/main" id="{00000000-0008-0000-0F00-0000FB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2" name="正方形/長方形 251">
          <a:extLst>
            <a:ext uri="{FF2B5EF4-FFF2-40B4-BE49-F238E27FC236}">
              <a16:creationId xmlns:a16="http://schemas.microsoft.com/office/drawing/2014/main" id="{00000000-0008-0000-0F00-0000FC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5" name="【一般廃棄物処理施設】&#10;有形固定資産減価償却率グラフ枠">
          <a:extLst>
            <a:ext uri="{FF2B5EF4-FFF2-40B4-BE49-F238E27FC236}">
              <a16:creationId xmlns:a16="http://schemas.microsoft.com/office/drawing/2014/main" id="{00000000-0008-0000-0F00-00001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59055</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16318864" y="579691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62882</xdr:rowOff>
    </xdr:from>
    <xdr:ext cx="405111" cy="259045"/>
    <xdr:sp macro="" textlink="">
      <xdr:nvSpPr>
        <xdr:cNvPr id="287" name="【一般廃棄物処理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16357600" y="726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59055</xdr:rowOff>
    </xdr:from>
    <xdr:to>
      <xdr:col>86</xdr:col>
      <xdr:colOff>25400</xdr:colOff>
      <xdr:row>42</xdr:row>
      <xdr:rowOff>59055</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16230600" y="725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289" name="【一般廃棄物処理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150512</xdr:rowOff>
    </xdr:from>
    <xdr:ext cx="405111" cy="259045"/>
    <xdr:sp macro="" textlink="">
      <xdr:nvSpPr>
        <xdr:cNvPr id="291" name="【一般廃棄物処理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16357600" y="649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xdr:rowOff>
    </xdr:from>
    <xdr:to>
      <xdr:col>85</xdr:col>
      <xdr:colOff>177800</xdr:colOff>
      <xdr:row>38</xdr:row>
      <xdr:rowOff>102235</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16268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99077</xdr:rowOff>
    </xdr:from>
    <xdr:ext cx="405111" cy="259045"/>
    <xdr:sp macro="" textlink="">
      <xdr:nvSpPr>
        <xdr:cNvPr id="294" name="n_1aveValue【一般廃棄物処理施設】&#10;有形固定資産減価償却率">
          <a:extLst>
            <a:ext uri="{FF2B5EF4-FFF2-40B4-BE49-F238E27FC236}">
              <a16:creationId xmlns:a16="http://schemas.microsoft.com/office/drawing/2014/main" id="{00000000-0008-0000-0F00-000026010000}"/>
            </a:ext>
          </a:extLst>
        </xdr:cNvPr>
        <xdr:cNvSpPr txBox="1"/>
      </xdr:nvSpPr>
      <xdr:spPr>
        <a:xfrm>
          <a:off x="15266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55880</xdr:rowOff>
    </xdr:from>
    <xdr:to>
      <xdr:col>76</xdr:col>
      <xdr:colOff>165100</xdr:colOff>
      <xdr:row>38</xdr:row>
      <xdr:rowOff>157480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4541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148607</xdr:rowOff>
    </xdr:from>
    <xdr:ext cx="405111" cy="259045"/>
    <xdr:sp macro="" textlink="">
      <xdr:nvSpPr>
        <xdr:cNvPr id="296" name="n_2aveValue【一般廃棄物処理施設】&#10;有形固定資産減価償却率">
          <a:extLst>
            <a:ext uri="{FF2B5EF4-FFF2-40B4-BE49-F238E27FC236}">
              <a16:creationId xmlns:a16="http://schemas.microsoft.com/office/drawing/2014/main" id="{00000000-0008-0000-0F00-000028010000}"/>
            </a:ext>
          </a:extLst>
        </xdr:cNvPr>
        <xdr:cNvSpPr txBox="1"/>
      </xdr:nvSpPr>
      <xdr:spPr>
        <a:xfrm>
          <a:off x="14389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164465</xdr:rowOff>
    </xdr:from>
    <xdr:to>
      <xdr:col>72</xdr:col>
      <xdr:colOff>38100</xdr:colOff>
      <xdr:row>38</xdr:row>
      <xdr:rowOff>94615</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3652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111142</xdr:rowOff>
    </xdr:from>
    <xdr:ext cx="405111" cy="259045"/>
    <xdr:sp macro="" textlink="">
      <xdr:nvSpPr>
        <xdr:cNvPr id="298" name="n_3aveValue【一般廃棄物処理施設】&#10;有形固定資産減価償却率">
          <a:extLst>
            <a:ext uri="{FF2B5EF4-FFF2-40B4-BE49-F238E27FC236}">
              <a16:creationId xmlns:a16="http://schemas.microsoft.com/office/drawing/2014/main" id="{00000000-0008-0000-0F00-00002A010000}"/>
            </a:ext>
          </a:extLst>
        </xdr:cNvPr>
        <xdr:cNvSpPr txBox="1"/>
      </xdr:nvSpPr>
      <xdr:spPr>
        <a:xfrm>
          <a:off x="13500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59690</xdr:rowOff>
    </xdr:from>
    <xdr:to>
      <xdr:col>85</xdr:col>
      <xdr:colOff>177800</xdr:colOff>
      <xdr:row>35</xdr:row>
      <xdr:rowOff>161290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162687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82567</xdr:rowOff>
    </xdr:from>
    <xdr:ext cx="405111" cy="259045"/>
    <xdr:sp macro="" textlink="">
      <xdr:nvSpPr>
        <xdr:cNvPr id="305" name="【一般廃棄物処理施設】&#10;有形固定資産減価償却率該当値テキスト">
          <a:extLst>
            <a:ext uri="{FF2B5EF4-FFF2-40B4-BE49-F238E27FC236}">
              <a16:creationId xmlns:a16="http://schemas.microsoft.com/office/drawing/2014/main" id="{00000000-0008-0000-0F00-000031010000}"/>
            </a:ext>
          </a:extLst>
        </xdr:cNvPr>
        <xdr:cNvSpPr txBox="1"/>
      </xdr:nvSpPr>
      <xdr:spPr>
        <a:xfrm>
          <a:off x="16357600"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92075</xdr:rowOff>
    </xdr:from>
    <xdr:to>
      <xdr:col>81</xdr:col>
      <xdr:colOff>101600</xdr:colOff>
      <xdr:row>36</xdr:row>
      <xdr:rowOff>22225</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5430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110490</xdr:rowOff>
    </xdr:from>
    <xdr:to>
      <xdr:col>85</xdr:col>
      <xdr:colOff>127000</xdr:colOff>
      <xdr:row>35</xdr:row>
      <xdr:rowOff>142875</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flipV="1">
          <a:off x="15481300" y="611124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149225</xdr:rowOff>
    </xdr:from>
    <xdr:to>
      <xdr:col>76</xdr:col>
      <xdr:colOff>165100</xdr:colOff>
      <xdr:row>37</xdr:row>
      <xdr:rowOff>79375</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4541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142875</xdr:rowOff>
    </xdr:from>
    <xdr:to>
      <xdr:col>81</xdr:col>
      <xdr:colOff>50800</xdr:colOff>
      <xdr:row>37</xdr:row>
      <xdr:rowOff>28575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flipV="1">
          <a:off x="14592300" y="614362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38752</xdr:rowOff>
    </xdr:from>
    <xdr:ext cx="405111" cy="259045"/>
    <xdr:sp macro="" textlink="">
      <xdr:nvSpPr>
        <xdr:cNvPr id="310" name="n_1mainValue【一般廃棄物処理施設】&#10;有形固定資産減価償却率">
          <a:extLst>
            <a:ext uri="{FF2B5EF4-FFF2-40B4-BE49-F238E27FC236}">
              <a16:creationId xmlns:a16="http://schemas.microsoft.com/office/drawing/2014/main" id="{00000000-0008-0000-0F00-000036010000}"/>
            </a:ext>
          </a:extLst>
        </xdr:cNvPr>
        <xdr:cNvSpPr txBox="1"/>
      </xdr:nvSpPr>
      <xdr:spPr>
        <a:xfrm>
          <a:off x="152660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95902</xdr:rowOff>
    </xdr:from>
    <xdr:ext cx="405111" cy="259045"/>
    <xdr:sp macro="" textlink="">
      <xdr:nvSpPr>
        <xdr:cNvPr id="311" name="n_2mainValue【一般廃棄物処理施設】&#10;有形固定資産減価償却率">
          <a:extLst>
            <a:ext uri="{FF2B5EF4-FFF2-40B4-BE49-F238E27FC236}">
              <a16:creationId xmlns:a16="http://schemas.microsoft.com/office/drawing/2014/main" id="{00000000-0008-0000-0F00-000037010000}"/>
            </a:ext>
          </a:extLst>
        </xdr:cNvPr>
        <xdr:cNvSpPr txBox="1"/>
      </xdr:nvSpPr>
      <xdr:spPr>
        <a:xfrm>
          <a:off x="14389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6" name="【一般廃棄物処理施設】&#10;一人当たり有形固定資産（償却資産）額グラフ枠">
          <a:extLst>
            <a:ext uri="{FF2B5EF4-FFF2-40B4-BE49-F238E27FC236}">
              <a16:creationId xmlns:a16="http://schemas.microsoft.com/office/drawing/2014/main" id="{00000000-0008-0000-0F00-00005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167895</xdr:rowOff>
    </xdr:from>
    <xdr:to>
      <xdr:col>116</xdr:col>
      <xdr:colOff>62864</xdr:colOff>
      <xdr:row>42</xdr:row>
      <xdr:rowOff>67480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flipV="1">
          <a:off x="22160864" y="5654295"/>
          <a:ext cx="0" cy="1614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71307</xdr:rowOff>
    </xdr:from>
    <xdr:ext cx="469744" cy="259045"/>
    <xdr:sp macro="" textlink="">
      <xdr:nvSpPr>
        <xdr:cNvPr id="338" name="【一般廃棄物処理施設】&#10;一人当たり有形固定資産（償却資産）額最小値テキスト">
          <a:extLst>
            <a:ext uri="{FF2B5EF4-FFF2-40B4-BE49-F238E27FC236}">
              <a16:creationId xmlns:a16="http://schemas.microsoft.com/office/drawing/2014/main" id="{00000000-0008-0000-0F00-000052010000}"/>
            </a:ext>
          </a:extLst>
        </xdr:cNvPr>
        <xdr:cNvSpPr txBox="1"/>
      </xdr:nvSpPr>
      <xdr:spPr>
        <a:xfrm>
          <a:off x="22199600" y="727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67480</xdr:rowOff>
    </xdr:from>
    <xdr:to>
      <xdr:col>116</xdr:col>
      <xdr:colOff>152400</xdr:colOff>
      <xdr:row>42</xdr:row>
      <xdr:rowOff>67480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22072600" y="726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114572</xdr:rowOff>
    </xdr:from>
    <xdr:ext cx="599010" cy="259045"/>
    <xdr:sp macro="" textlink="">
      <xdr:nvSpPr>
        <xdr:cNvPr id="340" name="【一般廃棄物処理施設】&#10;一人当たり有形固定資産（償却資産）額最大値テキスト">
          <a:extLst>
            <a:ext uri="{FF2B5EF4-FFF2-40B4-BE49-F238E27FC236}">
              <a16:creationId xmlns:a16="http://schemas.microsoft.com/office/drawing/2014/main" id="{00000000-0008-0000-0F00-000054010000}"/>
            </a:ext>
          </a:extLst>
        </xdr:cNvPr>
        <xdr:cNvSpPr txBox="1"/>
      </xdr:nvSpPr>
      <xdr:spPr>
        <a:xfrm>
          <a:off x="22199600" y="542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167895</xdr:rowOff>
    </xdr:from>
    <xdr:to>
      <xdr:col>116</xdr:col>
      <xdr:colOff>152400</xdr:colOff>
      <xdr:row>32</xdr:row>
      <xdr:rowOff>167895</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22072600" y="565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56213</xdr:rowOff>
    </xdr:from>
    <xdr:ext cx="599010" cy="259045"/>
    <xdr:sp macro="" textlink="">
      <xdr:nvSpPr>
        <xdr:cNvPr id="342" name="【一般廃棄物処理施設】&#10;一人当たり有形固定資産（償却資産）額平均値テキスト">
          <a:extLst>
            <a:ext uri="{FF2B5EF4-FFF2-40B4-BE49-F238E27FC236}">
              <a16:creationId xmlns:a16="http://schemas.microsoft.com/office/drawing/2014/main" id="{00000000-0008-0000-0F00-000056010000}"/>
            </a:ext>
          </a:extLst>
        </xdr:cNvPr>
        <xdr:cNvSpPr txBox="1"/>
      </xdr:nvSpPr>
      <xdr:spPr>
        <a:xfrm>
          <a:off x="22199600" y="6571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33336</xdr:rowOff>
    </xdr:from>
    <xdr:to>
      <xdr:col>116</xdr:col>
      <xdr:colOff>114300</xdr:colOff>
      <xdr:row>39</xdr:row>
      <xdr:rowOff>134936</xdr:rowOff>
    </xdr:to>
    <xdr:sp macro="" textlink="">
      <xdr:nvSpPr>
        <xdr:cNvPr id="343" name="フローチャート: 判断 342">
          <a:extLst>
            <a:ext uri="{FF2B5EF4-FFF2-40B4-BE49-F238E27FC236}">
              <a16:creationId xmlns:a16="http://schemas.microsoft.com/office/drawing/2014/main" id="{00000000-0008-0000-0F00-000057010000}"/>
            </a:ext>
          </a:extLst>
        </xdr:cNvPr>
        <xdr:cNvSpPr/>
      </xdr:nvSpPr>
      <xdr:spPr>
        <a:xfrm>
          <a:off x="22110700" y="671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79670</xdr:rowOff>
    </xdr:from>
    <xdr:to>
      <xdr:col>112</xdr:col>
      <xdr:colOff>38100</xdr:colOff>
      <xdr:row>40</xdr:row>
      <xdr:rowOff>9820</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21272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26347</xdr:rowOff>
    </xdr:from>
    <xdr:ext cx="599010" cy="259045"/>
    <xdr:sp macro="" textlink="">
      <xdr:nvSpPr>
        <xdr:cNvPr id="345" name="n_1aveValue【一般廃棄物処理施設】&#10;一人当たり有形固定資産（償却資産）額">
          <a:extLst>
            <a:ext uri="{FF2B5EF4-FFF2-40B4-BE49-F238E27FC236}">
              <a16:creationId xmlns:a16="http://schemas.microsoft.com/office/drawing/2014/main" id="{00000000-0008-0000-0F00-000059010000}"/>
            </a:ext>
          </a:extLst>
        </xdr:cNvPr>
        <xdr:cNvSpPr txBox="1"/>
      </xdr:nvSpPr>
      <xdr:spPr>
        <a:xfrm>
          <a:off x="21011095" y="654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33649</xdr:rowOff>
    </xdr:from>
    <xdr:to>
      <xdr:col>107</xdr:col>
      <xdr:colOff>101600</xdr:colOff>
      <xdr:row>39</xdr:row>
      <xdr:rowOff>135249</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20383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151776</xdr:rowOff>
    </xdr:from>
    <xdr:ext cx="599010" cy="259045"/>
    <xdr:sp macro="" textlink="">
      <xdr:nvSpPr>
        <xdr:cNvPr id="347" name="n_2aveValue【一般廃棄物処理施設】&#10;一人当たり有形固定資産（償却資産）額">
          <a:extLst>
            <a:ext uri="{FF2B5EF4-FFF2-40B4-BE49-F238E27FC236}">
              <a16:creationId xmlns:a16="http://schemas.microsoft.com/office/drawing/2014/main" id="{00000000-0008-0000-0F00-00005B010000}"/>
            </a:ext>
          </a:extLst>
        </xdr:cNvPr>
        <xdr:cNvSpPr txBox="1"/>
      </xdr:nvSpPr>
      <xdr:spPr>
        <a:xfrm>
          <a:off x="20134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131526</xdr:rowOff>
    </xdr:from>
    <xdr:to>
      <xdr:col>102</xdr:col>
      <xdr:colOff>165100</xdr:colOff>
      <xdr:row>40</xdr:row>
      <xdr:rowOff>61676</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19494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78203</xdr:rowOff>
    </xdr:from>
    <xdr:ext cx="599010" cy="259045"/>
    <xdr:sp macro="" textlink="">
      <xdr:nvSpPr>
        <xdr:cNvPr id="349" name="n_3aveValue【一般廃棄物処理施設】&#10;一人当たり有形固定資産（償却資産）額">
          <a:extLst>
            <a:ext uri="{FF2B5EF4-FFF2-40B4-BE49-F238E27FC236}">
              <a16:creationId xmlns:a16="http://schemas.microsoft.com/office/drawing/2014/main" id="{00000000-0008-0000-0F00-00005D010000}"/>
            </a:ext>
          </a:extLst>
        </xdr:cNvPr>
        <xdr:cNvSpPr txBox="1"/>
      </xdr:nvSpPr>
      <xdr:spPr>
        <a:xfrm>
          <a:off x="19245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161590</xdr:rowOff>
    </xdr:from>
    <xdr:to>
      <xdr:col>116</xdr:col>
      <xdr:colOff>114300</xdr:colOff>
      <xdr:row>41</xdr:row>
      <xdr:rowOff>91740</xdr:rowOff>
    </xdr:to>
    <xdr:sp macro="" textlink="">
      <xdr:nvSpPr>
        <xdr:cNvPr id="355" name="楕円 354">
          <a:extLst>
            <a:ext uri="{FF2B5EF4-FFF2-40B4-BE49-F238E27FC236}">
              <a16:creationId xmlns:a16="http://schemas.microsoft.com/office/drawing/2014/main" id="{00000000-0008-0000-0F00-000063010000}"/>
            </a:ext>
          </a:extLst>
        </xdr:cNvPr>
        <xdr:cNvSpPr/>
      </xdr:nvSpPr>
      <xdr:spPr>
        <a:xfrm>
          <a:off x="22110700" y="70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140017</xdr:rowOff>
    </xdr:from>
    <xdr:ext cx="534377" cy="259045"/>
    <xdr:sp macro="" textlink="">
      <xdr:nvSpPr>
        <xdr:cNvPr id="356" name="【一般廃棄物処理施設】&#10;一人当たり有形固定資産（償却資産）額該当値テキスト">
          <a:extLst>
            <a:ext uri="{FF2B5EF4-FFF2-40B4-BE49-F238E27FC236}">
              <a16:creationId xmlns:a16="http://schemas.microsoft.com/office/drawing/2014/main" id="{00000000-0008-0000-0F00-000064010000}"/>
            </a:ext>
          </a:extLst>
        </xdr:cNvPr>
        <xdr:cNvSpPr txBox="1"/>
      </xdr:nvSpPr>
      <xdr:spPr>
        <a:xfrm>
          <a:off x="22199600" y="699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164418</xdr:rowOff>
    </xdr:from>
    <xdr:to>
      <xdr:col>112</xdr:col>
      <xdr:colOff>38100</xdr:colOff>
      <xdr:row>41</xdr:row>
      <xdr:rowOff>94568</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21272500" y="702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40940</xdr:rowOff>
    </xdr:from>
    <xdr:to>
      <xdr:col>116</xdr:col>
      <xdr:colOff>63500</xdr:colOff>
      <xdr:row>41</xdr:row>
      <xdr:rowOff>43768</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flipV="1">
          <a:off x="21323300" y="7070390"/>
          <a:ext cx="838200" cy="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145477</xdr:rowOff>
    </xdr:from>
    <xdr:to>
      <xdr:col>107</xdr:col>
      <xdr:colOff>101600</xdr:colOff>
      <xdr:row>42</xdr:row>
      <xdr:rowOff>75627</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20383500" y="717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43768</xdr:rowOff>
    </xdr:from>
    <xdr:to>
      <xdr:col>111</xdr:col>
      <xdr:colOff>177800</xdr:colOff>
      <xdr:row>42</xdr:row>
      <xdr:rowOff>24827</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20434300" y="7073218"/>
          <a:ext cx="889000" cy="15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85695</xdr:rowOff>
    </xdr:from>
    <xdr:ext cx="534377" cy="259045"/>
    <xdr:sp macro="" textlink="">
      <xdr:nvSpPr>
        <xdr:cNvPr id="361" name="n_1mainValue【一般廃棄物処理施設】&#10;一人当たり有形固定資産（償却資産）額">
          <a:extLst>
            <a:ext uri="{FF2B5EF4-FFF2-40B4-BE49-F238E27FC236}">
              <a16:creationId xmlns:a16="http://schemas.microsoft.com/office/drawing/2014/main" id="{00000000-0008-0000-0F00-000069010000}"/>
            </a:ext>
          </a:extLst>
        </xdr:cNvPr>
        <xdr:cNvSpPr txBox="1"/>
      </xdr:nvSpPr>
      <xdr:spPr>
        <a:xfrm>
          <a:off x="21043411" y="711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66754</xdr:rowOff>
    </xdr:from>
    <xdr:ext cx="534377" cy="259045"/>
    <xdr:sp macro="" textlink="">
      <xdr:nvSpPr>
        <xdr:cNvPr id="362" name="n_2mainValue【一般廃棄物処理施設】&#10;一人当たり有形固定資産（償却資産）額">
          <a:extLst>
            <a:ext uri="{FF2B5EF4-FFF2-40B4-BE49-F238E27FC236}">
              <a16:creationId xmlns:a16="http://schemas.microsoft.com/office/drawing/2014/main" id="{00000000-0008-0000-0F00-00006A010000}"/>
            </a:ext>
          </a:extLst>
        </xdr:cNvPr>
        <xdr:cNvSpPr txBox="1"/>
      </xdr:nvSpPr>
      <xdr:spPr>
        <a:xfrm>
          <a:off x="20167111" y="726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0" name="正方形/長方形 369">
          <a:extLst>
            <a:ext uri="{FF2B5EF4-FFF2-40B4-BE49-F238E27FC236}">
              <a16:creationId xmlns:a16="http://schemas.microsoft.com/office/drawing/2014/main" id="{00000000-0008-0000-0F00-00007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78" name="テキスト ボックス 377">
          <a:extLst>
            <a:ext uri="{FF2B5EF4-FFF2-40B4-BE49-F238E27FC236}">
              <a16:creationId xmlns:a16="http://schemas.microsoft.com/office/drawing/2014/main" id="{00000000-0008-0000-0F00-00007A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5" name="【保健センター・保健所】&#10;有形固定資産減価償却率グラフ枠">
          <a:extLst>
            <a:ext uri="{FF2B5EF4-FFF2-40B4-BE49-F238E27FC236}">
              <a16:creationId xmlns:a16="http://schemas.microsoft.com/office/drawing/2014/main" id="{00000000-0008-0000-0F00-000081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64</xdr:row>
      <xdr:rowOff>11430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flipV="1">
          <a:off x="16318864" y="949833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15257</xdr:rowOff>
    </xdr:from>
    <xdr:ext cx="340478" cy="259045"/>
    <xdr:sp macro="" textlink="">
      <xdr:nvSpPr>
        <xdr:cNvPr id="387" name="【保健センター・保健所】&#10;有形固定資産減価償却率最小値テキスト">
          <a:extLst>
            <a:ext uri="{FF2B5EF4-FFF2-40B4-BE49-F238E27FC236}">
              <a16:creationId xmlns:a16="http://schemas.microsoft.com/office/drawing/2014/main" id="{00000000-0008-0000-0F00-000083010000}"/>
            </a:ext>
          </a:extLst>
        </xdr:cNvPr>
        <xdr:cNvSpPr txBox="1"/>
      </xdr:nvSpPr>
      <xdr:spPr>
        <a:xfrm>
          <a:off x="16357600" y="1098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xdr:rowOff>
    </xdr:from>
    <xdr:to>
      <xdr:col>86</xdr:col>
      <xdr:colOff>25400</xdr:colOff>
      <xdr:row>64</xdr:row>
      <xdr:rowOff>11430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16230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389" name="【保健センター・保健所】&#10;有形固定資産減価償却率最大値テキスト">
          <a:extLst>
            <a:ext uri="{FF2B5EF4-FFF2-40B4-BE49-F238E27FC236}">
              <a16:creationId xmlns:a16="http://schemas.microsoft.com/office/drawing/2014/main" id="{00000000-0008-0000-0F00-000085010000}"/>
            </a:ext>
          </a:extLst>
        </xdr:cNvPr>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52087</xdr:rowOff>
    </xdr:from>
    <xdr:ext cx="405111" cy="259045"/>
    <xdr:sp macro="" textlink="">
      <xdr:nvSpPr>
        <xdr:cNvPr id="391" name="【保健センター・保健所】&#10;有形固定資産減価償却率平均値テキスト">
          <a:extLst>
            <a:ext uri="{FF2B5EF4-FFF2-40B4-BE49-F238E27FC236}">
              <a16:creationId xmlns:a16="http://schemas.microsoft.com/office/drawing/2014/main" id="{00000000-0008-0000-0F00-000087010000}"/>
            </a:ext>
          </a:extLst>
        </xdr:cNvPr>
        <xdr:cNvSpPr txBox="1"/>
      </xdr:nvSpPr>
      <xdr:spPr>
        <a:xfrm>
          <a:off x="16357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392" name="フローチャート: 判断 391">
          <a:extLst>
            <a:ext uri="{FF2B5EF4-FFF2-40B4-BE49-F238E27FC236}">
              <a16:creationId xmlns:a16="http://schemas.microsoft.com/office/drawing/2014/main" id="{00000000-0008-0000-0F00-000088010000}"/>
            </a:ext>
          </a:extLst>
        </xdr:cNvPr>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27305</xdr:rowOff>
    </xdr:from>
    <xdr:to>
      <xdr:col>81</xdr:col>
      <xdr:colOff>101600</xdr:colOff>
      <xdr:row>59</xdr:row>
      <xdr:rowOff>128905</xdr:rowOff>
    </xdr:to>
    <xdr:sp macro="" textlink="">
      <xdr:nvSpPr>
        <xdr:cNvPr id="393" name="フローチャート: 判断 392">
          <a:extLst>
            <a:ext uri="{FF2B5EF4-FFF2-40B4-BE49-F238E27FC236}">
              <a16:creationId xmlns:a16="http://schemas.microsoft.com/office/drawing/2014/main" id="{00000000-0008-0000-0F00-000089010000}"/>
            </a:ext>
          </a:extLst>
        </xdr:cNvPr>
        <xdr:cNvSpPr/>
      </xdr:nvSpPr>
      <xdr:spPr>
        <a:xfrm>
          <a:off x="15430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145432</xdr:rowOff>
    </xdr:from>
    <xdr:ext cx="405111" cy="259045"/>
    <xdr:sp macro="" textlink="">
      <xdr:nvSpPr>
        <xdr:cNvPr id="394" name="n_1aveValue【保健センター・保健所】&#10;有形固定資産減価償却率">
          <a:extLst>
            <a:ext uri="{FF2B5EF4-FFF2-40B4-BE49-F238E27FC236}">
              <a16:creationId xmlns:a16="http://schemas.microsoft.com/office/drawing/2014/main" id="{00000000-0008-0000-0F00-00008A010000}"/>
            </a:ext>
          </a:extLst>
        </xdr:cNvPr>
        <xdr:cNvSpPr txBox="1"/>
      </xdr:nvSpPr>
      <xdr:spPr>
        <a:xfrm>
          <a:off x="152660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10160</xdr:rowOff>
    </xdr:from>
    <xdr:to>
      <xdr:col>76</xdr:col>
      <xdr:colOff>165100</xdr:colOff>
      <xdr:row>59</xdr:row>
      <xdr:rowOff>111760</xdr:rowOff>
    </xdr:to>
    <xdr:sp macro="" textlink="">
      <xdr:nvSpPr>
        <xdr:cNvPr id="395" name="フローチャート: 判断 394">
          <a:extLst>
            <a:ext uri="{FF2B5EF4-FFF2-40B4-BE49-F238E27FC236}">
              <a16:creationId xmlns:a16="http://schemas.microsoft.com/office/drawing/2014/main" id="{00000000-0008-0000-0F00-00008B010000}"/>
            </a:ext>
          </a:extLst>
        </xdr:cNvPr>
        <xdr:cNvSpPr/>
      </xdr:nvSpPr>
      <xdr:spPr>
        <a:xfrm>
          <a:off x="14541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128287</xdr:rowOff>
    </xdr:from>
    <xdr:ext cx="405111" cy="259045"/>
    <xdr:sp macro="" textlink="">
      <xdr:nvSpPr>
        <xdr:cNvPr id="396" name="n_2aveValue【保健センター・保健所】&#10;有形固定資産減価償却率">
          <a:extLst>
            <a:ext uri="{FF2B5EF4-FFF2-40B4-BE49-F238E27FC236}">
              <a16:creationId xmlns:a16="http://schemas.microsoft.com/office/drawing/2014/main" id="{00000000-0008-0000-0F00-00008C010000}"/>
            </a:ext>
          </a:extLst>
        </xdr:cNvPr>
        <xdr:cNvSpPr txBox="1"/>
      </xdr:nvSpPr>
      <xdr:spPr>
        <a:xfrm>
          <a:off x="14389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19685</xdr:rowOff>
    </xdr:from>
    <xdr:to>
      <xdr:col>72</xdr:col>
      <xdr:colOff>38100</xdr:colOff>
      <xdr:row>59</xdr:row>
      <xdr:rowOff>121285</xdr:rowOff>
    </xdr:to>
    <xdr:sp macro="" textlink="">
      <xdr:nvSpPr>
        <xdr:cNvPr id="397" name="フローチャート: 判断 396">
          <a:extLst>
            <a:ext uri="{FF2B5EF4-FFF2-40B4-BE49-F238E27FC236}">
              <a16:creationId xmlns:a16="http://schemas.microsoft.com/office/drawing/2014/main" id="{00000000-0008-0000-0F00-00008D010000}"/>
            </a:ext>
          </a:extLst>
        </xdr:cNvPr>
        <xdr:cNvSpPr/>
      </xdr:nvSpPr>
      <xdr:spPr>
        <a:xfrm>
          <a:off x="13652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137812</xdr:rowOff>
    </xdr:from>
    <xdr:ext cx="405111" cy="259045"/>
    <xdr:sp macro="" textlink="">
      <xdr:nvSpPr>
        <xdr:cNvPr id="398" name="n_3aveValue【保健センター・保健所】&#10;有形固定資産減価償却率">
          <a:extLst>
            <a:ext uri="{FF2B5EF4-FFF2-40B4-BE49-F238E27FC236}">
              <a16:creationId xmlns:a16="http://schemas.microsoft.com/office/drawing/2014/main" id="{00000000-0008-0000-0F00-00008E010000}"/>
            </a:ext>
          </a:extLst>
        </xdr:cNvPr>
        <xdr:cNvSpPr txBox="1"/>
      </xdr:nvSpPr>
      <xdr:spPr>
        <a:xfrm>
          <a:off x="13500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76835</xdr:rowOff>
    </xdr:from>
    <xdr:to>
      <xdr:col>85</xdr:col>
      <xdr:colOff>177800</xdr:colOff>
      <xdr:row>61</xdr:row>
      <xdr:rowOff>6985</xdr:rowOff>
    </xdr:to>
    <xdr:sp macro="" textlink="">
      <xdr:nvSpPr>
        <xdr:cNvPr id="404" name="楕円 403">
          <a:extLst>
            <a:ext uri="{FF2B5EF4-FFF2-40B4-BE49-F238E27FC236}">
              <a16:creationId xmlns:a16="http://schemas.microsoft.com/office/drawing/2014/main" id="{00000000-0008-0000-0F00-000094010000}"/>
            </a:ext>
          </a:extLst>
        </xdr:cNvPr>
        <xdr:cNvSpPr/>
      </xdr:nvSpPr>
      <xdr:spPr>
        <a:xfrm>
          <a:off x="162687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55262</xdr:rowOff>
    </xdr:from>
    <xdr:ext cx="405111" cy="259045"/>
    <xdr:sp macro="" textlink="">
      <xdr:nvSpPr>
        <xdr:cNvPr id="405" name="【保健センター・保健所】&#10;有形固定資産減価償却率該当値テキスト">
          <a:extLst>
            <a:ext uri="{FF2B5EF4-FFF2-40B4-BE49-F238E27FC236}">
              <a16:creationId xmlns:a16="http://schemas.microsoft.com/office/drawing/2014/main" id="{00000000-0008-0000-0F00-000095010000}"/>
            </a:ext>
          </a:extLst>
        </xdr:cNvPr>
        <xdr:cNvSpPr txBox="1"/>
      </xdr:nvSpPr>
      <xdr:spPr>
        <a:xfrm>
          <a:off x="16357600"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116840</xdr:rowOff>
    </xdr:from>
    <xdr:to>
      <xdr:col>81</xdr:col>
      <xdr:colOff>101600</xdr:colOff>
      <xdr:row>61</xdr:row>
      <xdr:rowOff>46990</xdr:rowOff>
    </xdr:to>
    <xdr:sp macro="" textlink="">
      <xdr:nvSpPr>
        <xdr:cNvPr id="406" name="楕円 405">
          <a:extLst>
            <a:ext uri="{FF2B5EF4-FFF2-40B4-BE49-F238E27FC236}">
              <a16:creationId xmlns:a16="http://schemas.microsoft.com/office/drawing/2014/main" id="{00000000-0008-0000-0F00-000096010000}"/>
            </a:ext>
          </a:extLst>
        </xdr:cNvPr>
        <xdr:cNvSpPr/>
      </xdr:nvSpPr>
      <xdr:spPr>
        <a:xfrm>
          <a:off x="15430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127635</xdr:rowOff>
    </xdr:from>
    <xdr:to>
      <xdr:col>85</xdr:col>
      <xdr:colOff>127000</xdr:colOff>
      <xdr:row>60</xdr:row>
      <xdr:rowOff>167640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flipV="1">
          <a:off x="15481300" y="1041463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38117</xdr:rowOff>
    </xdr:from>
    <xdr:ext cx="405111" cy="259045"/>
    <xdr:sp macro="" textlink="">
      <xdr:nvSpPr>
        <xdr:cNvPr id="408" name="n_1mainValue【保健センター・保健所】&#10;有形固定資産減価償却率">
          <a:extLst>
            <a:ext uri="{FF2B5EF4-FFF2-40B4-BE49-F238E27FC236}">
              <a16:creationId xmlns:a16="http://schemas.microsoft.com/office/drawing/2014/main" id="{00000000-0008-0000-0F00-000098010000}"/>
            </a:ext>
          </a:extLst>
        </xdr:cNvPr>
        <xdr:cNvSpPr txBox="1"/>
      </xdr:nvSpPr>
      <xdr:spPr>
        <a:xfrm>
          <a:off x="152660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29" name="【保健センター・保健所】&#10;一人当たり面積グラフ枠">
          <a:extLst>
            <a:ext uri="{FF2B5EF4-FFF2-40B4-BE49-F238E27FC236}">
              <a16:creationId xmlns:a16="http://schemas.microsoft.com/office/drawing/2014/main" id="{00000000-0008-0000-0F00-0000AD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48006</xdr:rowOff>
    </xdr:from>
    <xdr:to>
      <xdr:col>116</xdr:col>
      <xdr:colOff>62864</xdr:colOff>
      <xdr:row>63</xdr:row>
      <xdr:rowOff>68580</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flipV="1">
          <a:off x="22160864" y="964920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431" name="【保健センター・保健所】&#10;一人当たり面積最小値テキスト">
          <a:extLst>
            <a:ext uri="{FF2B5EF4-FFF2-40B4-BE49-F238E27FC236}">
              <a16:creationId xmlns:a16="http://schemas.microsoft.com/office/drawing/2014/main" id="{00000000-0008-0000-0F00-0000AF010000}"/>
            </a:ext>
          </a:extLst>
        </xdr:cNvPr>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166133</xdr:rowOff>
    </xdr:from>
    <xdr:ext cx="469744" cy="259045"/>
    <xdr:sp macro="" textlink="">
      <xdr:nvSpPr>
        <xdr:cNvPr id="433" name="【保健センター・保健所】&#10;一人当たり面積最大値テキスト">
          <a:extLst>
            <a:ext uri="{FF2B5EF4-FFF2-40B4-BE49-F238E27FC236}">
              <a16:creationId xmlns:a16="http://schemas.microsoft.com/office/drawing/2014/main" id="{00000000-0008-0000-0F00-0000B1010000}"/>
            </a:ext>
          </a:extLst>
        </xdr:cNvPr>
        <xdr:cNvSpPr txBox="1"/>
      </xdr:nvSpPr>
      <xdr:spPr>
        <a:xfrm>
          <a:off x="22199600" y="942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48006</xdr:rowOff>
    </xdr:from>
    <xdr:to>
      <xdr:col>116</xdr:col>
      <xdr:colOff>152400</xdr:colOff>
      <xdr:row>56</xdr:row>
      <xdr:rowOff>48006</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22072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140225</xdr:rowOff>
    </xdr:from>
    <xdr:ext cx="469744" cy="259045"/>
    <xdr:sp macro="" textlink="">
      <xdr:nvSpPr>
        <xdr:cNvPr id="435" name="【保健センター・保健所】&#10;一人当たり面積平均値テキスト">
          <a:extLst>
            <a:ext uri="{FF2B5EF4-FFF2-40B4-BE49-F238E27FC236}">
              <a16:creationId xmlns:a16="http://schemas.microsoft.com/office/drawing/2014/main" id="{00000000-0008-0000-0F00-0000B3010000}"/>
            </a:ext>
          </a:extLst>
        </xdr:cNvPr>
        <xdr:cNvSpPr txBox="1"/>
      </xdr:nvSpPr>
      <xdr:spPr>
        <a:xfrm>
          <a:off x="22199600" y="10427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436" name="フローチャート: 判断 435">
          <a:extLst>
            <a:ext uri="{FF2B5EF4-FFF2-40B4-BE49-F238E27FC236}">
              <a16:creationId xmlns:a16="http://schemas.microsoft.com/office/drawing/2014/main" id="{00000000-0008-0000-0F00-0000B4010000}"/>
            </a:ext>
          </a:extLst>
        </xdr:cNvPr>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13208</xdr:rowOff>
    </xdr:from>
    <xdr:to>
      <xdr:col>112</xdr:col>
      <xdr:colOff>38100</xdr:colOff>
      <xdr:row>61</xdr:row>
      <xdr:rowOff>114808</xdr:rowOff>
    </xdr:to>
    <xdr:sp macro="" textlink="">
      <xdr:nvSpPr>
        <xdr:cNvPr id="437" name="フローチャート: 判断 436">
          <a:extLst>
            <a:ext uri="{FF2B5EF4-FFF2-40B4-BE49-F238E27FC236}">
              <a16:creationId xmlns:a16="http://schemas.microsoft.com/office/drawing/2014/main" id="{00000000-0008-0000-0F00-0000B5010000}"/>
            </a:ext>
          </a:extLst>
        </xdr:cNvPr>
        <xdr:cNvSpPr/>
      </xdr:nvSpPr>
      <xdr:spPr>
        <a:xfrm>
          <a:off x="21272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105935</xdr:rowOff>
    </xdr:from>
    <xdr:ext cx="469744" cy="259045"/>
    <xdr:sp macro="" textlink="">
      <xdr:nvSpPr>
        <xdr:cNvPr id="438" name="n_1aveValue【保健センター・保健所】&#10;一人当たり面積">
          <a:extLst>
            <a:ext uri="{FF2B5EF4-FFF2-40B4-BE49-F238E27FC236}">
              <a16:creationId xmlns:a16="http://schemas.microsoft.com/office/drawing/2014/main" id="{00000000-0008-0000-0F00-0000B6010000}"/>
            </a:ext>
          </a:extLst>
        </xdr:cNvPr>
        <xdr:cNvSpPr txBox="1"/>
      </xdr:nvSpPr>
      <xdr:spPr>
        <a:xfrm>
          <a:off x="21075727" y="105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61214</xdr:rowOff>
    </xdr:from>
    <xdr:to>
      <xdr:col>107</xdr:col>
      <xdr:colOff>101600</xdr:colOff>
      <xdr:row>61</xdr:row>
      <xdr:rowOff>162814</xdr:rowOff>
    </xdr:to>
    <xdr:sp macro="" textlink="">
      <xdr:nvSpPr>
        <xdr:cNvPr id="439" name="フローチャート: 判断 438">
          <a:extLst>
            <a:ext uri="{FF2B5EF4-FFF2-40B4-BE49-F238E27FC236}">
              <a16:creationId xmlns:a16="http://schemas.microsoft.com/office/drawing/2014/main" id="{00000000-0008-0000-0F00-0000B7010000}"/>
            </a:ext>
          </a:extLst>
        </xdr:cNvPr>
        <xdr:cNvSpPr/>
      </xdr:nvSpPr>
      <xdr:spPr>
        <a:xfrm>
          <a:off x="20383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7891</xdr:rowOff>
    </xdr:from>
    <xdr:ext cx="469744" cy="259045"/>
    <xdr:sp macro="" textlink="">
      <xdr:nvSpPr>
        <xdr:cNvPr id="440" name="n_2aveValue【保健センター・保健所】&#10;一人当たり面積">
          <a:extLst>
            <a:ext uri="{FF2B5EF4-FFF2-40B4-BE49-F238E27FC236}">
              <a16:creationId xmlns:a16="http://schemas.microsoft.com/office/drawing/2014/main" id="{00000000-0008-0000-0F00-0000B8010000}"/>
            </a:ext>
          </a:extLst>
        </xdr:cNvPr>
        <xdr:cNvSpPr txBox="1"/>
      </xdr:nvSpPr>
      <xdr:spPr>
        <a:xfrm>
          <a:off x="20199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31496</xdr:rowOff>
    </xdr:from>
    <xdr:to>
      <xdr:col>102</xdr:col>
      <xdr:colOff>165100</xdr:colOff>
      <xdr:row>61</xdr:row>
      <xdr:rowOff>133096</xdr:rowOff>
    </xdr:to>
    <xdr:sp macro="" textlink="">
      <xdr:nvSpPr>
        <xdr:cNvPr id="441" name="フローチャート: 判断 440">
          <a:extLst>
            <a:ext uri="{FF2B5EF4-FFF2-40B4-BE49-F238E27FC236}">
              <a16:creationId xmlns:a16="http://schemas.microsoft.com/office/drawing/2014/main" id="{00000000-0008-0000-0F00-0000B9010000}"/>
            </a:ext>
          </a:extLst>
        </xdr:cNvPr>
        <xdr:cNvSpPr/>
      </xdr:nvSpPr>
      <xdr:spPr>
        <a:xfrm>
          <a:off x="19494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59</xdr:row>
      <xdr:rowOff>149623</xdr:rowOff>
    </xdr:from>
    <xdr:ext cx="469744" cy="259045"/>
    <xdr:sp macro="" textlink="">
      <xdr:nvSpPr>
        <xdr:cNvPr id="442" name="n_3aveValue【保健センター・保健所】&#10;一人当たり面積">
          <a:extLst>
            <a:ext uri="{FF2B5EF4-FFF2-40B4-BE49-F238E27FC236}">
              <a16:creationId xmlns:a16="http://schemas.microsoft.com/office/drawing/2014/main" id="{00000000-0008-0000-0F00-0000BA010000}"/>
            </a:ext>
          </a:extLst>
        </xdr:cNvPr>
        <xdr:cNvSpPr txBox="1"/>
      </xdr:nvSpPr>
      <xdr:spPr>
        <a:xfrm>
          <a:off x="19310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77216</xdr:rowOff>
    </xdr:from>
    <xdr:to>
      <xdr:col>116</xdr:col>
      <xdr:colOff>114300</xdr:colOff>
      <xdr:row>58</xdr:row>
      <xdr:rowOff>7366</xdr:rowOff>
    </xdr:to>
    <xdr:sp macro="" textlink="">
      <xdr:nvSpPr>
        <xdr:cNvPr id="448" name="楕円 447">
          <a:extLst>
            <a:ext uri="{FF2B5EF4-FFF2-40B4-BE49-F238E27FC236}">
              <a16:creationId xmlns:a16="http://schemas.microsoft.com/office/drawing/2014/main" id="{00000000-0008-0000-0F00-0000C0010000}"/>
            </a:ext>
          </a:extLst>
        </xdr:cNvPr>
        <xdr:cNvSpPr/>
      </xdr:nvSpPr>
      <xdr:spPr>
        <a:xfrm>
          <a:off x="22110700" y="98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100093</xdr:rowOff>
    </xdr:from>
    <xdr:ext cx="469744" cy="259045"/>
    <xdr:sp macro="" textlink="">
      <xdr:nvSpPr>
        <xdr:cNvPr id="449" name="【保健センター・保健所】&#10;一人当たり面積該当値テキスト">
          <a:extLst>
            <a:ext uri="{FF2B5EF4-FFF2-40B4-BE49-F238E27FC236}">
              <a16:creationId xmlns:a16="http://schemas.microsoft.com/office/drawing/2014/main" id="{00000000-0008-0000-0F00-0000C1010000}"/>
            </a:ext>
          </a:extLst>
        </xdr:cNvPr>
        <xdr:cNvSpPr txBox="1"/>
      </xdr:nvSpPr>
      <xdr:spPr>
        <a:xfrm>
          <a:off x="22199600" y="970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90932</xdr:rowOff>
    </xdr:from>
    <xdr:to>
      <xdr:col>112</xdr:col>
      <xdr:colOff>38100</xdr:colOff>
      <xdr:row>58</xdr:row>
      <xdr:rowOff>21082</xdr:rowOff>
    </xdr:to>
    <xdr:sp macro="" textlink="">
      <xdr:nvSpPr>
        <xdr:cNvPr id="450" name="楕円 449">
          <a:extLst>
            <a:ext uri="{FF2B5EF4-FFF2-40B4-BE49-F238E27FC236}">
              <a16:creationId xmlns:a16="http://schemas.microsoft.com/office/drawing/2014/main" id="{00000000-0008-0000-0F00-0000C2010000}"/>
            </a:ext>
          </a:extLst>
        </xdr:cNvPr>
        <xdr:cNvSpPr/>
      </xdr:nvSpPr>
      <xdr:spPr>
        <a:xfrm>
          <a:off x="21272500" y="986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128016</xdr:rowOff>
    </xdr:from>
    <xdr:to>
      <xdr:col>116</xdr:col>
      <xdr:colOff>63500</xdr:colOff>
      <xdr:row>57</xdr:row>
      <xdr:rowOff>141732</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flipV="1">
          <a:off x="21323300" y="990066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56</xdr:row>
      <xdr:rowOff>37609</xdr:rowOff>
    </xdr:from>
    <xdr:ext cx="469744" cy="259045"/>
    <xdr:sp macro="" textlink="">
      <xdr:nvSpPr>
        <xdr:cNvPr id="452" name="n_1mainValue【保健センター・保健所】&#10;一人当たり面積">
          <a:extLst>
            <a:ext uri="{FF2B5EF4-FFF2-40B4-BE49-F238E27FC236}">
              <a16:creationId xmlns:a16="http://schemas.microsoft.com/office/drawing/2014/main" id="{00000000-0008-0000-0F00-0000C4010000}"/>
            </a:ext>
          </a:extLst>
        </xdr:cNvPr>
        <xdr:cNvSpPr txBox="1"/>
      </xdr:nvSpPr>
      <xdr:spPr>
        <a:xfrm>
          <a:off x="21075727" y="963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77" name="【消防施設】&#10;有形固定資産減価償却率グラフ枠">
          <a:extLst>
            <a:ext uri="{FF2B5EF4-FFF2-40B4-BE49-F238E27FC236}">
              <a16:creationId xmlns:a16="http://schemas.microsoft.com/office/drawing/2014/main" id="{00000000-0008-0000-0F00-0000DD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137705</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16318864"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141532</xdr:rowOff>
    </xdr:from>
    <xdr:ext cx="405111" cy="259045"/>
    <xdr:sp macro="" textlink="">
      <xdr:nvSpPr>
        <xdr:cNvPr id="479" name="【消防施設】&#10;有形固定資産減価償却率最小値テキスト">
          <a:extLst>
            <a:ext uri="{FF2B5EF4-FFF2-40B4-BE49-F238E27FC236}">
              <a16:creationId xmlns:a16="http://schemas.microsoft.com/office/drawing/2014/main" id="{00000000-0008-0000-0F00-0000DF010000}"/>
            </a:ext>
          </a:extLst>
        </xdr:cNvPr>
        <xdr:cNvSpPr txBox="1"/>
      </xdr:nvSpPr>
      <xdr:spPr>
        <a:xfrm>
          <a:off x="16357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137705</xdr:rowOff>
    </xdr:from>
    <xdr:to>
      <xdr:col>86</xdr:col>
      <xdr:colOff>25400</xdr:colOff>
      <xdr:row>85</xdr:row>
      <xdr:rowOff>137705</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6230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81" name="【消防施設】&#10;有形固定資産減価償却率最大値テキスト">
          <a:extLst>
            <a:ext uri="{FF2B5EF4-FFF2-40B4-BE49-F238E27FC236}">
              <a16:creationId xmlns:a16="http://schemas.microsoft.com/office/drawing/2014/main" id="{00000000-0008-0000-0F00-0000E101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40839</xdr:rowOff>
    </xdr:from>
    <xdr:ext cx="405111" cy="259045"/>
    <xdr:sp macro="" textlink="">
      <xdr:nvSpPr>
        <xdr:cNvPr id="483" name="【消防施設】&#10;有形固定資産減価償却率平均値テキスト">
          <a:extLst>
            <a:ext uri="{FF2B5EF4-FFF2-40B4-BE49-F238E27FC236}">
              <a16:creationId xmlns:a16="http://schemas.microsoft.com/office/drawing/2014/main" id="{00000000-0008-0000-0F00-0000E3010000}"/>
            </a:ext>
          </a:extLst>
        </xdr:cNvPr>
        <xdr:cNvSpPr txBox="1"/>
      </xdr:nvSpPr>
      <xdr:spPr>
        <a:xfrm>
          <a:off x="16357600" y="13756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162687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86905</xdr:rowOff>
    </xdr:from>
    <xdr:to>
      <xdr:col>81</xdr:col>
      <xdr:colOff>101600</xdr:colOff>
      <xdr:row>81</xdr:row>
      <xdr:rowOff>17055</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15430500" y="138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8182</xdr:rowOff>
    </xdr:from>
    <xdr:ext cx="405111" cy="259045"/>
    <xdr:sp macro="" textlink="">
      <xdr:nvSpPr>
        <xdr:cNvPr id="486" name="n_1aveValue【消防施設】&#10;有形固定資産減価償却率">
          <a:extLst>
            <a:ext uri="{FF2B5EF4-FFF2-40B4-BE49-F238E27FC236}">
              <a16:creationId xmlns:a16="http://schemas.microsoft.com/office/drawing/2014/main" id="{00000000-0008-0000-0F00-0000E6010000}"/>
            </a:ext>
          </a:extLst>
        </xdr:cNvPr>
        <xdr:cNvSpPr txBox="1"/>
      </xdr:nvSpPr>
      <xdr:spPr>
        <a:xfrm>
          <a:off x="15266044" y="1389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34652</xdr:rowOff>
    </xdr:from>
    <xdr:to>
      <xdr:col>76</xdr:col>
      <xdr:colOff>165100</xdr:colOff>
      <xdr:row>81</xdr:row>
      <xdr:rowOff>136252</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14541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152779</xdr:rowOff>
    </xdr:from>
    <xdr:ext cx="405111" cy="259045"/>
    <xdr:sp macro="" textlink="">
      <xdr:nvSpPr>
        <xdr:cNvPr id="488" name="n_2aveValue【消防施設】&#10;有形固定資産減価償却率">
          <a:extLst>
            <a:ext uri="{FF2B5EF4-FFF2-40B4-BE49-F238E27FC236}">
              <a16:creationId xmlns:a16="http://schemas.microsoft.com/office/drawing/2014/main" id="{00000000-0008-0000-0F00-0000E8010000}"/>
            </a:ext>
          </a:extLst>
        </xdr:cNvPr>
        <xdr:cNvSpPr txBox="1"/>
      </xdr:nvSpPr>
      <xdr:spPr>
        <a:xfrm>
          <a:off x="143897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8527</xdr:rowOff>
    </xdr:from>
    <xdr:to>
      <xdr:col>72</xdr:col>
      <xdr:colOff>38100</xdr:colOff>
      <xdr:row>81</xdr:row>
      <xdr:rowOff>110127</xdr:rowOff>
    </xdr:to>
    <xdr:sp macro="" textlink="">
      <xdr:nvSpPr>
        <xdr:cNvPr id="489" name="フローチャート: 判断 488">
          <a:extLst>
            <a:ext uri="{FF2B5EF4-FFF2-40B4-BE49-F238E27FC236}">
              <a16:creationId xmlns:a16="http://schemas.microsoft.com/office/drawing/2014/main" id="{00000000-0008-0000-0F00-0000E9010000}"/>
            </a:ext>
          </a:extLst>
        </xdr:cNvPr>
        <xdr:cNvSpPr/>
      </xdr:nvSpPr>
      <xdr:spPr>
        <a:xfrm>
          <a:off x="13652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126654</xdr:rowOff>
    </xdr:from>
    <xdr:ext cx="405111" cy="259045"/>
    <xdr:sp macro="" textlink="">
      <xdr:nvSpPr>
        <xdr:cNvPr id="490" name="n_3aveValue【消防施設】&#10;有形固定資産減価償却率">
          <a:extLst>
            <a:ext uri="{FF2B5EF4-FFF2-40B4-BE49-F238E27FC236}">
              <a16:creationId xmlns:a16="http://schemas.microsoft.com/office/drawing/2014/main" id="{00000000-0008-0000-0F00-0000EA010000}"/>
            </a:ext>
          </a:extLst>
        </xdr:cNvPr>
        <xdr:cNvSpPr txBox="1"/>
      </xdr:nvSpPr>
      <xdr:spPr>
        <a:xfrm>
          <a:off x="13500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37919</xdr:rowOff>
    </xdr:from>
    <xdr:to>
      <xdr:col>85</xdr:col>
      <xdr:colOff>177800</xdr:colOff>
      <xdr:row>80</xdr:row>
      <xdr:rowOff>139519</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16268700" y="1375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60796</xdr:rowOff>
    </xdr:from>
    <xdr:ext cx="405111" cy="259045"/>
    <xdr:sp macro="" textlink="">
      <xdr:nvSpPr>
        <xdr:cNvPr id="497" name="【消防施設】&#10;有形固定資産減価償却率該当値テキスト">
          <a:extLst>
            <a:ext uri="{FF2B5EF4-FFF2-40B4-BE49-F238E27FC236}">
              <a16:creationId xmlns:a16="http://schemas.microsoft.com/office/drawing/2014/main" id="{00000000-0008-0000-0F00-0000F1010000}"/>
            </a:ext>
          </a:extLst>
        </xdr:cNvPr>
        <xdr:cNvSpPr txBox="1"/>
      </xdr:nvSpPr>
      <xdr:spPr>
        <a:xfrm>
          <a:off x="16357600" y="1360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65677</xdr:rowOff>
    </xdr:from>
    <xdr:to>
      <xdr:col>81</xdr:col>
      <xdr:colOff>101600</xdr:colOff>
      <xdr:row>80</xdr:row>
      <xdr:rowOff>167277</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15430500" y="137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88719</xdr:rowOff>
    </xdr:from>
    <xdr:to>
      <xdr:col>85</xdr:col>
      <xdr:colOff>127000</xdr:colOff>
      <xdr:row>80</xdr:row>
      <xdr:rowOff>116477</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15481300" y="1380471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42818</xdr:rowOff>
    </xdr:from>
    <xdr:to>
      <xdr:col>76</xdr:col>
      <xdr:colOff>165100</xdr:colOff>
      <xdr:row>82</xdr:row>
      <xdr:rowOff>144418</xdr:rowOff>
    </xdr:to>
    <xdr:sp macro="" textlink="">
      <xdr:nvSpPr>
        <xdr:cNvPr id="500" name="楕円 499">
          <a:extLst>
            <a:ext uri="{FF2B5EF4-FFF2-40B4-BE49-F238E27FC236}">
              <a16:creationId xmlns:a16="http://schemas.microsoft.com/office/drawing/2014/main" id="{00000000-0008-0000-0F00-0000F4010000}"/>
            </a:ext>
          </a:extLst>
        </xdr:cNvPr>
        <xdr:cNvSpPr/>
      </xdr:nvSpPr>
      <xdr:spPr>
        <a:xfrm>
          <a:off x="14541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116477</xdr:rowOff>
    </xdr:from>
    <xdr:to>
      <xdr:col>81</xdr:col>
      <xdr:colOff>50800</xdr:colOff>
      <xdr:row>82</xdr:row>
      <xdr:rowOff>93618</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flipV="1">
          <a:off x="14592300" y="13832477"/>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12354</xdr:rowOff>
    </xdr:from>
    <xdr:ext cx="405111" cy="259045"/>
    <xdr:sp macro="" textlink="">
      <xdr:nvSpPr>
        <xdr:cNvPr id="502" name="n_1mainValue【消防施設】&#10;有形固定資産減価償却率">
          <a:extLst>
            <a:ext uri="{FF2B5EF4-FFF2-40B4-BE49-F238E27FC236}">
              <a16:creationId xmlns:a16="http://schemas.microsoft.com/office/drawing/2014/main" id="{00000000-0008-0000-0F00-0000F6010000}"/>
            </a:ext>
          </a:extLst>
        </xdr:cNvPr>
        <xdr:cNvSpPr txBox="1"/>
      </xdr:nvSpPr>
      <xdr:spPr>
        <a:xfrm>
          <a:off x="15266044" y="1355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135545</xdr:rowOff>
    </xdr:from>
    <xdr:ext cx="405111" cy="259045"/>
    <xdr:sp macro="" textlink="">
      <xdr:nvSpPr>
        <xdr:cNvPr id="503" name="n_2mainValue【消防施設】&#10;有形固定資産減価償却率">
          <a:extLst>
            <a:ext uri="{FF2B5EF4-FFF2-40B4-BE49-F238E27FC236}">
              <a16:creationId xmlns:a16="http://schemas.microsoft.com/office/drawing/2014/main" id="{00000000-0008-0000-0F00-0000F7010000}"/>
            </a:ext>
          </a:extLst>
        </xdr:cNvPr>
        <xdr:cNvSpPr txBox="1"/>
      </xdr:nvSpPr>
      <xdr:spPr>
        <a:xfrm>
          <a:off x="14389744" y="1419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6" name="【消防施設】&#10;一人当たり面積グラフ枠">
          <a:extLst>
            <a:ext uri="{FF2B5EF4-FFF2-40B4-BE49-F238E27FC236}">
              <a16:creationId xmlns:a16="http://schemas.microsoft.com/office/drawing/2014/main" id="{00000000-0008-0000-0F00-00000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146686</xdr:rowOff>
    </xdr:from>
    <xdr:to>
      <xdr:col>116</xdr:col>
      <xdr:colOff>62864</xdr:colOff>
      <xdr:row>86</xdr:row>
      <xdr:rowOff>99061</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flipV="1">
          <a:off x="22160864" y="1334833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28" name="【消防施設】&#10;一人当たり面積最小値テキスト">
          <a:extLst>
            <a:ext uri="{FF2B5EF4-FFF2-40B4-BE49-F238E27FC236}">
              <a16:creationId xmlns:a16="http://schemas.microsoft.com/office/drawing/2014/main" id="{00000000-0008-0000-0F00-00001002000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93363</xdr:rowOff>
    </xdr:from>
    <xdr:ext cx="469744" cy="259045"/>
    <xdr:sp macro="" textlink="">
      <xdr:nvSpPr>
        <xdr:cNvPr id="530" name="【消防施設】&#10;一人当たり面積最大値テキスト">
          <a:extLst>
            <a:ext uri="{FF2B5EF4-FFF2-40B4-BE49-F238E27FC236}">
              <a16:creationId xmlns:a16="http://schemas.microsoft.com/office/drawing/2014/main" id="{00000000-0008-0000-0F00-000012020000}"/>
            </a:ext>
          </a:extLst>
        </xdr:cNvPr>
        <xdr:cNvSpPr txBox="1"/>
      </xdr:nvSpPr>
      <xdr:spPr>
        <a:xfrm>
          <a:off x="22199600"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146686</xdr:rowOff>
    </xdr:from>
    <xdr:to>
      <xdr:col>116</xdr:col>
      <xdr:colOff>152400</xdr:colOff>
      <xdr:row>77</xdr:row>
      <xdr:rowOff>146686</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22072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133366</xdr:rowOff>
    </xdr:from>
    <xdr:ext cx="469744" cy="259045"/>
    <xdr:sp macro="" textlink="">
      <xdr:nvSpPr>
        <xdr:cNvPr id="532" name="【消防施設】&#10;一人当たり面積平均値テキスト">
          <a:extLst>
            <a:ext uri="{FF2B5EF4-FFF2-40B4-BE49-F238E27FC236}">
              <a16:creationId xmlns:a16="http://schemas.microsoft.com/office/drawing/2014/main" id="{00000000-0008-0000-0F00-000014020000}"/>
            </a:ext>
          </a:extLst>
        </xdr:cNvPr>
        <xdr:cNvSpPr txBox="1"/>
      </xdr:nvSpPr>
      <xdr:spPr>
        <a:xfrm>
          <a:off x="22199600" y="14363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154939</xdr:rowOff>
    </xdr:from>
    <xdr:to>
      <xdr:col>116</xdr:col>
      <xdr:colOff>114300</xdr:colOff>
      <xdr:row>84</xdr:row>
      <xdr:rowOff>85089</xdr:rowOff>
    </xdr:to>
    <xdr:sp macro="" textlink="">
      <xdr:nvSpPr>
        <xdr:cNvPr id="533" name="フローチャート: 判断 532">
          <a:extLst>
            <a:ext uri="{FF2B5EF4-FFF2-40B4-BE49-F238E27FC236}">
              <a16:creationId xmlns:a16="http://schemas.microsoft.com/office/drawing/2014/main" id="{00000000-0008-0000-0F00-000015020000}"/>
            </a:ext>
          </a:extLst>
        </xdr:cNvPr>
        <xdr:cNvSpPr/>
      </xdr:nvSpPr>
      <xdr:spPr>
        <a:xfrm>
          <a:off x="22110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534" name="フローチャート: 判断 533">
          <a:extLst>
            <a:ext uri="{FF2B5EF4-FFF2-40B4-BE49-F238E27FC236}">
              <a16:creationId xmlns:a16="http://schemas.microsoft.com/office/drawing/2014/main" id="{00000000-0008-0000-0F00-000016020000}"/>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80027</xdr:rowOff>
    </xdr:from>
    <xdr:ext cx="469744" cy="259045"/>
    <xdr:sp macro="" textlink="">
      <xdr:nvSpPr>
        <xdr:cNvPr id="535" name="n_1aveValue【消防施設】&#10;一人当たり面積">
          <a:extLst>
            <a:ext uri="{FF2B5EF4-FFF2-40B4-BE49-F238E27FC236}">
              <a16:creationId xmlns:a16="http://schemas.microsoft.com/office/drawing/2014/main" id="{00000000-0008-0000-0F00-000017020000}"/>
            </a:ext>
          </a:extLst>
        </xdr:cNvPr>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636</xdr:rowOff>
    </xdr:from>
    <xdr:to>
      <xdr:col>107</xdr:col>
      <xdr:colOff>101600</xdr:colOff>
      <xdr:row>84</xdr:row>
      <xdr:rowOff>102236</xdr:rowOff>
    </xdr:to>
    <xdr:sp macro="" textlink="">
      <xdr:nvSpPr>
        <xdr:cNvPr id="536" name="フローチャート: 判断 535">
          <a:extLst>
            <a:ext uri="{FF2B5EF4-FFF2-40B4-BE49-F238E27FC236}">
              <a16:creationId xmlns:a16="http://schemas.microsoft.com/office/drawing/2014/main" id="{00000000-0008-0000-0F00-000018020000}"/>
            </a:ext>
          </a:extLst>
        </xdr:cNvPr>
        <xdr:cNvSpPr/>
      </xdr:nvSpPr>
      <xdr:spPr>
        <a:xfrm>
          <a:off x="20383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118763</xdr:rowOff>
    </xdr:from>
    <xdr:ext cx="469744" cy="259045"/>
    <xdr:sp macro="" textlink="">
      <xdr:nvSpPr>
        <xdr:cNvPr id="537" name="n_2aveValue【消防施設】&#10;一人当たり面積">
          <a:extLst>
            <a:ext uri="{FF2B5EF4-FFF2-40B4-BE49-F238E27FC236}">
              <a16:creationId xmlns:a16="http://schemas.microsoft.com/office/drawing/2014/main" id="{00000000-0008-0000-0F00-000019020000}"/>
            </a:ext>
          </a:extLst>
        </xdr:cNvPr>
        <xdr:cNvSpPr txBox="1"/>
      </xdr:nvSpPr>
      <xdr:spPr>
        <a:xfrm>
          <a:off x="20199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38736</xdr:rowOff>
    </xdr:from>
    <xdr:to>
      <xdr:col>102</xdr:col>
      <xdr:colOff>165100</xdr:colOff>
      <xdr:row>84</xdr:row>
      <xdr:rowOff>140336</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156863</xdr:rowOff>
    </xdr:from>
    <xdr:ext cx="469744" cy="259045"/>
    <xdr:sp macro="" textlink="">
      <xdr:nvSpPr>
        <xdr:cNvPr id="539" name="n_3aveValue【消防施設】&#10;一人当たり面積">
          <a:extLst>
            <a:ext uri="{FF2B5EF4-FFF2-40B4-BE49-F238E27FC236}">
              <a16:creationId xmlns:a16="http://schemas.microsoft.com/office/drawing/2014/main" id="{00000000-0008-0000-0F00-00001B020000}"/>
            </a:ext>
          </a:extLst>
        </xdr:cNvPr>
        <xdr:cNvSpPr txBox="1"/>
      </xdr:nvSpPr>
      <xdr:spPr>
        <a:xfrm>
          <a:off x="19310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57786</xdr:rowOff>
    </xdr:from>
    <xdr:to>
      <xdr:col>116</xdr:col>
      <xdr:colOff>114300</xdr:colOff>
      <xdr:row>79</xdr:row>
      <xdr:rowOff>159386</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22110700" y="136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80663</xdr:rowOff>
    </xdr:from>
    <xdr:ext cx="469744" cy="259045"/>
    <xdr:sp macro="" textlink="">
      <xdr:nvSpPr>
        <xdr:cNvPr id="546" name="【消防施設】&#10;一人当たり面積該当値テキスト">
          <a:extLst>
            <a:ext uri="{FF2B5EF4-FFF2-40B4-BE49-F238E27FC236}">
              <a16:creationId xmlns:a16="http://schemas.microsoft.com/office/drawing/2014/main" id="{00000000-0008-0000-0F00-000022020000}"/>
            </a:ext>
          </a:extLst>
        </xdr:cNvPr>
        <xdr:cNvSpPr txBox="1"/>
      </xdr:nvSpPr>
      <xdr:spPr>
        <a:xfrm>
          <a:off x="22199600" y="1345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73025</xdr:rowOff>
    </xdr:from>
    <xdr:to>
      <xdr:col>112</xdr:col>
      <xdr:colOff>38100</xdr:colOff>
      <xdr:row>80</xdr:row>
      <xdr:rowOff>3175</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21272500" y="13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108586</xdr:rowOff>
    </xdr:from>
    <xdr:to>
      <xdr:col>116</xdr:col>
      <xdr:colOff>63500</xdr:colOff>
      <xdr:row>79</xdr:row>
      <xdr:rowOff>123825</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flipV="1">
          <a:off x="21323300" y="13653136"/>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23495</xdr:rowOff>
    </xdr:from>
    <xdr:to>
      <xdr:col>107</xdr:col>
      <xdr:colOff>101600</xdr:colOff>
      <xdr:row>85</xdr:row>
      <xdr:rowOff>125095</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20383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123825</xdr:rowOff>
    </xdr:from>
    <xdr:to>
      <xdr:col>111</xdr:col>
      <xdr:colOff>177800</xdr:colOff>
      <xdr:row>85</xdr:row>
      <xdr:rowOff>74295</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flipV="1">
          <a:off x="20434300" y="13668375"/>
          <a:ext cx="889000" cy="97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19702</xdr:rowOff>
    </xdr:from>
    <xdr:ext cx="469744" cy="259045"/>
    <xdr:sp macro="" textlink="">
      <xdr:nvSpPr>
        <xdr:cNvPr id="551" name="n_1mainValue【消防施設】&#10;一人当たり面積">
          <a:extLst>
            <a:ext uri="{FF2B5EF4-FFF2-40B4-BE49-F238E27FC236}">
              <a16:creationId xmlns:a16="http://schemas.microsoft.com/office/drawing/2014/main" id="{00000000-0008-0000-0F00-000027020000}"/>
            </a:ext>
          </a:extLst>
        </xdr:cNvPr>
        <xdr:cNvSpPr txBox="1"/>
      </xdr:nvSpPr>
      <xdr:spPr>
        <a:xfrm>
          <a:off x="21075727" y="1339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116222</xdr:rowOff>
    </xdr:from>
    <xdr:ext cx="469744" cy="259045"/>
    <xdr:sp macro="" textlink="">
      <xdr:nvSpPr>
        <xdr:cNvPr id="552" name="n_2mainValue【消防施設】&#10;一人当たり面積">
          <a:extLst>
            <a:ext uri="{FF2B5EF4-FFF2-40B4-BE49-F238E27FC236}">
              <a16:creationId xmlns:a16="http://schemas.microsoft.com/office/drawing/2014/main" id="{00000000-0008-0000-0F00-000028020000}"/>
            </a:ext>
          </a:extLst>
        </xdr:cNvPr>
        <xdr:cNvSpPr txBox="1"/>
      </xdr:nvSpPr>
      <xdr:spPr>
        <a:xfrm>
          <a:off x="20199427" y="1468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5" name="【庁舎】&#10;有形固定資産減価償却率グラフ枠">
          <a:extLst>
            <a:ext uri="{FF2B5EF4-FFF2-40B4-BE49-F238E27FC236}">
              <a16:creationId xmlns:a16="http://schemas.microsoft.com/office/drawing/2014/main" id="{00000000-0008-0000-0F00-00003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577" name="【庁舎】&#10;有形固定資産減価償却率最小値テキスト">
          <a:extLst>
            <a:ext uri="{FF2B5EF4-FFF2-40B4-BE49-F238E27FC236}">
              <a16:creationId xmlns:a16="http://schemas.microsoft.com/office/drawing/2014/main" id="{00000000-0008-0000-0F00-000041020000}"/>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579" name="【庁舎】&#10;有形固定資産減価償却率最大値テキスト">
          <a:extLst>
            <a:ext uri="{FF2B5EF4-FFF2-40B4-BE49-F238E27FC236}">
              <a16:creationId xmlns:a16="http://schemas.microsoft.com/office/drawing/2014/main" id="{00000000-0008-0000-0F00-000043020000}"/>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581" name="【庁舎】&#10;有形固定資産減価償却率平均値テキスト">
          <a:extLst>
            <a:ext uri="{FF2B5EF4-FFF2-40B4-BE49-F238E27FC236}">
              <a16:creationId xmlns:a16="http://schemas.microsoft.com/office/drawing/2014/main" id="{00000000-0008-0000-0F00-000045020000}"/>
            </a:ext>
          </a:extLst>
        </xdr:cNvPr>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72389</xdr:rowOff>
    </xdr:from>
    <xdr:to>
      <xdr:col>81</xdr:col>
      <xdr:colOff>101600</xdr:colOff>
      <xdr:row>105</xdr:row>
      <xdr:rowOff>2539</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5430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165116</xdr:rowOff>
    </xdr:from>
    <xdr:ext cx="405111" cy="259045"/>
    <xdr:sp macro="" textlink="">
      <xdr:nvSpPr>
        <xdr:cNvPr id="584" name="n_1aveValue【庁舎】&#10;有形固定資産減価償却率">
          <a:extLst>
            <a:ext uri="{FF2B5EF4-FFF2-40B4-BE49-F238E27FC236}">
              <a16:creationId xmlns:a16="http://schemas.microsoft.com/office/drawing/2014/main" id="{00000000-0008-0000-0F00-000048020000}"/>
            </a:ext>
          </a:extLst>
        </xdr:cNvPr>
        <xdr:cNvSpPr txBox="1"/>
      </xdr:nvSpPr>
      <xdr:spPr>
        <a:xfrm>
          <a:off x="15266044"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46989</xdr:rowOff>
    </xdr:from>
    <xdr:to>
      <xdr:col>76</xdr:col>
      <xdr:colOff>165100</xdr:colOff>
      <xdr:row>104</xdr:row>
      <xdr:rowOff>148589</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4541500" y="178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139716</xdr:rowOff>
    </xdr:from>
    <xdr:ext cx="405111" cy="259045"/>
    <xdr:sp macro="" textlink="">
      <xdr:nvSpPr>
        <xdr:cNvPr id="586" name="n_2aveValue【庁舎】&#10;有形固定資産減価償却率">
          <a:extLst>
            <a:ext uri="{FF2B5EF4-FFF2-40B4-BE49-F238E27FC236}">
              <a16:creationId xmlns:a16="http://schemas.microsoft.com/office/drawing/2014/main" id="{00000000-0008-0000-0F00-00004A020000}"/>
            </a:ext>
          </a:extLst>
        </xdr:cNvPr>
        <xdr:cNvSpPr txBox="1"/>
      </xdr:nvSpPr>
      <xdr:spPr>
        <a:xfrm>
          <a:off x="143897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53339</xdr:rowOff>
    </xdr:from>
    <xdr:to>
      <xdr:col>72</xdr:col>
      <xdr:colOff>38100</xdr:colOff>
      <xdr:row>104</xdr:row>
      <xdr:rowOff>154939</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16</xdr:rowOff>
    </xdr:from>
    <xdr:ext cx="405111" cy="259045"/>
    <xdr:sp macro="" textlink="">
      <xdr:nvSpPr>
        <xdr:cNvPr id="588" name="n_3aveValue【庁舎】&#10;有形固定資産減価償却率">
          <a:extLst>
            <a:ext uri="{FF2B5EF4-FFF2-40B4-BE49-F238E27FC236}">
              <a16:creationId xmlns:a16="http://schemas.microsoft.com/office/drawing/2014/main" id="{00000000-0008-0000-0F00-00004C020000}"/>
            </a:ext>
          </a:extLst>
        </xdr:cNvPr>
        <xdr:cNvSpPr txBox="1"/>
      </xdr:nvSpPr>
      <xdr:spPr>
        <a:xfrm>
          <a:off x="13500744"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64770</xdr:rowOff>
    </xdr:from>
    <xdr:to>
      <xdr:col>85</xdr:col>
      <xdr:colOff>177800</xdr:colOff>
      <xdr:row>102</xdr:row>
      <xdr:rowOff>166370</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6268700" y="1755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87647</xdr:rowOff>
    </xdr:from>
    <xdr:ext cx="405111" cy="259045"/>
    <xdr:sp macro="" textlink="">
      <xdr:nvSpPr>
        <xdr:cNvPr id="595" name="【庁舎】&#10;有形固定資産減価償却率該当値テキスト">
          <a:extLst>
            <a:ext uri="{FF2B5EF4-FFF2-40B4-BE49-F238E27FC236}">
              <a16:creationId xmlns:a16="http://schemas.microsoft.com/office/drawing/2014/main" id="{00000000-0008-0000-0F00-000053020000}"/>
            </a:ext>
          </a:extLst>
        </xdr:cNvPr>
        <xdr:cNvSpPr txBox="1"/>
      </xdr:nvSpPr>
      <xdr:spPr>
        <a:xfrm>
          <a:off x="16357600" y="1740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87630</xdr:rowOff>
    </xdr:from>
    <xdr:to>
      <xdr:col>81</xdr:col>
      <xdr:colOff>101600</xdr:colOff>
      <xdr:row>103</xdr:row>
      <xdr:rowOff>17780</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5430500" y="1757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115570</xdr:rowOff>
    </xdr:from>
    <xdr:to>
      <xdr:col>85</xdr:col>
      <xdr:colOff>127000</xdr:colOff>
      <xdr:row>102</xdr:row>
      <xdr:rowOff>138430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5481300" y="176034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120650</xdr:rowOff>
    </xdr:from>
    <xdr:to>
      <xdr:col>76</xdr:col>
      <xdr:colOff>165100</xdr:colOff>
      <xdr:row>103</xdr:row>
      <xdr:rowOff>50800</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45415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138430</xdr:rowOff>
    </xdr:from>
    <xdr:to>
      <xdr:col>81</xdr:col>
      <xdr:colOff>50800</xdr:colOff>
      <xdr:row>103</xdr:row>
      <xdr:rowOff>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flipV="1">
          <a:off x="14592300" y="1762633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34307</xdr:rowOff>
    </xdr:from>
    <xdr:ext cx="405111" cy="259045"/>
    <xdr:sp macro="" textlink="">
      <xdr:nvSpPr>
        <xdr:cNvPr id="600" name="n_1mainValue【庁舎】&#10;有形固定資産減価償却率">
          <a:extLst>
            <a:ext uri="{FF2B5EF4-FFF2-40B4-BE49-F238E27FC236}">
              <a16:creationId xmlns:a16="http://schemas.microsoft.com/office/drawing/2014/main" id="{00000000-0008-0000-0F00-000058020000}"/>
            </a:ext>
          </a:extLst>
        </xdr:cNvPr>
        <xdr:cNvSpPr txBox="1"/>
      </xdr:nvSpPr>
      <xdr:spPr>
        <a:xfrm>
          <a:off x="15266044" y="17350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67327</xdr:rowOff>
    </xdr:from>
    <xdr:ext cx="405111" cy="259045"/>
    <xdr:sp macro="" textlink="">
      <xdr:nvSpPr>
        <xdr:cNvPr id="601" name="n_2mainValue【庁舎】&#10;有形固定資産減価償却率">
          <a:extLst>
            <a:ext uri="{FF2B5EF4-FFF2-40B4-BE49-F238E27FC236}">
              <a16:creationId xmlns:a16="http://schemas.microsoft.com/office/drawing/2014/main" id="{00000000-0008-0000-0F00-000059020000}"/>
            </a:ext>
          </a:extLst>
        </xdr:cNvPr>
        <xdr:cNvSpPr txBox="1"/>
      </xdr:nvSpPr>
      <xdr:spPr>
        <a:xfrm>
          <a:off x="1438974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6" name="【庁舎】&#10;一人当たり面積グラフ枠">
          <a:extLst>
            <a:ext uri="{FF2B5EF4-FFF2-40B4-BE49-F238E27FC236}">
              <a16:creationId xmlns:a16="http://schemas.microsoft.com/office/drawing/2014/main" id="{00000000-0008-0000-0F00-00007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87466</xdr:rowOff>
    </xdr:from>
    <xdr:to>
      <xdr:col>116</xdr:col>
      <xdr:colOff>62864</xdr:colOff>
      <xdr:row>109</xdr:row>
      <xdr:rowOff>21989</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flipV="1">
          <a:off x="22160864" y="17232466"/>
          <a:ext cx="0" cy="147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628" name="【庁舎】&#10;一人当たり面積最小値テキスト">
          <a:extLst>
            <a:ext uri="{FF2B5EF4-FFF2-40B4-BE49-F238E27FC236}">
              <a16:creationId xmlns:a16="http://schemas.microsoft.com/office/drawing/2014/main" id="{00000000-0008-0000-0F00-000074020000}"/>
            </a:ext>
          </a:extLst>
        </xdr:cNvPr>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34143</xdr:rowOff>
    </xdr:from>
    <xdr:ext cx="469744" cy="259045"/>
    <xdr:sp macro="" textlink="">
      <xdr:nvSpPr>
        <xdr:cNvPr id="630" name="【庁舎】&#10;一人当たり面積最大値テキスト">
          <a:extLst>
            <a:ext uri="{FF2B5EF4-FFF2-40B4-BE49-F238E27FC236}">
              <a16:creationId xmlns:a16="http://schemas.microsoft.com/office/drawing/2014/main" id="{00000000-0008-0000-0F00-000076020000}"/>
            </a:ext>
          </a:extLst>
        </xdr:cNvPr>
        <xdr:cNvSpPr txBox="1"/>
      </xdr:nvSpPr>
      <xdr:spPr>
        <a:xfrm>
          <a:off x="22199600" y="17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87466</xdr:rowOff>
    </xdr:from>
    <xdr:to>
      <xdr:col>116</xdr:col>
      <xdr:colOff>152400</xdr:colOff>
      <xdr:row>100</xdr:row>
      <xdr:rowOff>87466</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22072600" y="1723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61177</xdr:rowOff>
    </xdr:from>
    <xdr:ext cx="469744" cy="259045"/>
    <xdr:sp macro="" textlink="">
      <xdr:nvSpPr>
        <xdr:cNvPr id="632" name="【庁舎】&#10;一人当たり面積平均値テキスト">
          <a:extLst>
            <a:ext uri="{FF2B5EF4-FFF2-40B4-BE49-F238E27FC236}">
              <a16:creationId xmlns:a16="http://schemas.microsoft.com/office/drawing/2014/main" id="{00000000-0008-0000-0F00-000078020000}"/>
            </a:ext>
          </a:extLst>
        </xdr:cNvPr>
        <xdr:cNvSpPr txBox="1"/>
      </xdr:nvSpPr>
      <xdr:spPr>
        <a:xfrm>
          <a:off x="22199600" y="18406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38300</xdr:rowOff>
    </xdr:from>
    <xdr:to>
      <xdr:col>116</xdr:col>
      <xdr:colOff>114300</xdr:colOff>
      <xdr:row>108</xdr:row>
      <xdr:rowOff>139900</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22110700" y="185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43035</xdr:rowOff>
    </xdr:from>
    <xdr:to>
      <xdr:col>112</xdr:col>
      <xdr:colOff>38100</xdr:colOff>
      <xdr:row>108</xdr:row>
      <xdr:rowOff>144635</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21272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161162</xdr:rowOff>
    </xdr:from>
    <xdr:ext cx="469744" cy="259045"/>
    <xdr:sp macro="" textlink="">
      <xdr:nvSpPr>
        <xdr:cNvPr id="635" name="n_1aveValue【庁舎】&#10;一人当たり面積">
          <a:extLst>
            <a:ext uri="{FF2B5EF4-FFF2-40B4-BE49-F238E27FC236}">
              <a16:creationId xmlns:a16="http://schemas.microsoft.com/office/drawing/2014/main" id="{00000000-0008-0000-0F00-00007B020000}"/>
            </a:ext>
          </a:extLst>
        </xdr:cNvPr>
        <xdr:cNvSpPr txBox="1"/>
      </xdr:nvSpPr>
      <xdr:spPr>
        <a:xfrm>
          <a:off x="210757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58220</xdr:rowOff>
    </xdr:from>
    <xdr:to>
      <xdr:col>107</xdr:col>
      <xdr:colOff>101600</xdr:colOff>
      <xdr:row>108</xdr:row>
      <xdr:rowOff>159820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20383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4897</xdr:rowOff>
    </xdr:from>
    <xdr:ext cx="469744" cy="259045"/>
    <xdr:sp macro="" textlink="">
      <xdr:nvSpPr>
        <xdr:cNvPr id="637" name="n_2aveValue【庁舎】&#10;一人当たり面積">
          <a:extLst>
            <a:ext uri="{FF2B5EF4-FFF2-40B4-BE49-F238E27FC236}">
              <a16:creationId xmlns:a16="http://schemas.microsoft.com/office/drawing/2014/main" id="{00000000-0008-0000-0F00-00007D020000}"/>
            </a:ext>
          </a:extLst>
        </xdr:cNvPr>
        <xdr:cNvSpPr txBox="1"/>
      </xdr:nvSpPr>
      <xdr:spPr>
        <a:xfrm>
          <a:off x="20199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50873</xdr:rowOff>
    </xdr:from>
    <xdr:to>
      <xdr:col>102</xdr:col>
      <xdr:colOff>165100</xdr:colOff>
      <xdr:row>108</xdr:row>
      <xdr:rowOff>152473</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9494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169000</xdr:rowOff>
    </xdr:from>
    <xdr:ext cx="469744" cy="259045"/>
    <xdr:sp macro="" textlink="">
      <xdr:nvSpPr>
        <xdr:cNvPr id="639" name="n_3aveValue【庁舎】&#10;一人当たり面積">
          <a:extLst>
            <a:ext uri="{FF2B5EF4-FFF2-40B4-BE49-F238E27FC236}">
              <a16:creationId xmlns:a16="http://schemas.microsoft.com/office/drawing/2014/main" id="{00000000-0008-0000-0F00-00007F020000}"/>
            </a:ext>
          </a:extLst>
        </xdr:cNvPr>
        <xdr:cNvSpPr txBox="1"/>
      </xdr:nvSpPr>
      <xdr:spPr>
        <a:xfrm>
          <a:off x="19310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86469</xdr:rowOff>
    </xdr:from>
    <xdr:to>
      <xdr:col>116</xdr:col>
      <xdr:colOff>114300</xdr:colOff>
      <xdr:row>109</xdr:row>
      <xdr:rowOff>16619</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22110700" y="1860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16727</xdr:rowOff>
    </xdr:from>
    <xdr:ext cx="469744" cy="259045"/>
    <xdr:sp macro="" textlink="">
      <xdr:nvSpPr>
        <xdr:cNvPr id="646" name="【庁舎】&#10;一人当たり面積該当値テキスト">
          <a:extLst>
            <a:ext uri="{FF2B5EF4-FFF2-40B4-BE49-F238E27FC236}">
              <a16:creationId xmlns:a16="http://schemas.microsoft.com/office/drawing/2014/main" id="{00000000-0008-0000-0F00-000086020000}"/>
            </a:ext>
          </a:extLst>
        </xdr:cNvPr>
        <xdr:cNvSpPr txBox="1"/>
      </xdr:nvSpPr>
      <xdr:spPr>
        <a:xfrm>
          <a:off x="22199600" y="1853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87285</xdr:rowOff>
    </xdr:from>
    <xdr:to>
      <xdr:col>112</xdr:col>
      <xdr:colOff>38100</xdr:colOff>
      <xdr:row>109</xdr:row>
      <xdr:rowOff>17435</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21272500" y="186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137269</xdr:rowOff>
    </xdr:from>
    <xdr:to>
      <xdr:col>116</xdr:col>
      <xdr:colOff>63500</xdr:colOff>
      <xdr:row>108</xdr:row>
      <xdr:rowOff>138085</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flipV="1">
          <a:off x="21323300" y="18653869"/>
          <a:ext cx="8382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94796</xdr:rowOff>
    </xdr:from>
    <xdr:to>
      <xdr:col>107</xdr:col>
      <xdr:colOff>101600</xdr:colOff>
      <xdr:row>109</xdr:row>
      <xdr:rowOff>24946</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20383500" y="1861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138085</xdr:rowOff>
    </xdr:from>
    <xdr:to>
      <xdr:col>111</xdr:col>
      <xdr:colOff>177800</xdr:colOff>
      <xdr:row>108</xdr:row>
      <xdr:rowOff>145596</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flipV="1">
          <a:off x="20434300" y="18654685"/>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109</xdr:row>
      <xdr:rowOff>8562</xdr:rowOff>
    </xdr:from>
    <xdr:ext cx="469744" cy="259045"/>
    <xdr:sp macro="" textlink="">
      <xdr:nvSpPr>
        <xdr:cNvPr id="651" name="n_1mainValue【庁舎】&#10;一人当たり面積">
          <a:extLst>
            <a:ext uri="{FF2B5EF4-FFF2-40B4-BE49-F238E27FC236}">
              <a16:creationId xmlns:a16="http://schemas.microsoft.com/office/drawing/2014/main" id="{00000000-0008-0000-0F00-00008B020000}"/>
            </a:ext>
          </a:extLst>
        </xdr:cNvPr>
        <xdr:cNvSpPr txBox="1"/>
      </xdr:nvSpPr>
      <xdr:spPr>
        <a:xfrm>
          <a:off x="21075727" y="1869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16073</xdr:rowOff>
    </xdr:from>
    <xdr:ext cx="469744" cy="259045"/>
    <xdr:sp macro="" textlink="">
      <xdr:nvSpPr>
        <xdr:cNvPr id="652" name="n_2mainValue【庁舎】&#10;一人当たり面積">
          <a:extLst>
            <a:ext uri="{FF2B5EF4-FFF2-40B4-BE49-F238E27FC236}">
              <a16:creationId xmlns:a16="http://schemas.microsoft.com/office/drawing/2014/main" id="{00000000-0008-0000-0F00-00008C020000}"/>
            </a:ext>
          </a:extLst>
        </xdr:cNvPr>
        <xdr:cNvSpPr txBox="1"/>
      </xdr:nvSpPr>
      <xdr:spPr>
        <a:xfrm>
          <a:off x="20199427" y="1870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id="{00000000-0008-0000-0F00-00008D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id="{00000000-0008-0000-0F00-00008E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については、有形固定資産減価償却率１００％で老朽化が進んでおり、全国平均を大きく上回っている。また、役場庁舎についても有形固定資産償却率が８３．９％となっており、こちらについても全国平均を大きく上回っている。これらについても優先順位をつけながら整備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solidFill>
                <a:srgbClr val="FF0000"/>
              </a:solidFill>
              <a:latin typeface="ＭＳ Ｐゴシック" panose="020B0600070205080204" pitchFamily="50" charset="-128"/>
              <a:ea typeface="ＭＳ Ｐゴシック" panose="020B0600070205080204" pitchFamily="50" charset="-128"/>
            </a:rPr>
            <a:t>※</a:t>
          </a:r>
          <a:r>
            <a:rPr kumimoji="1" lang="ja-JP" altLang="en-US" sz="1300">
              <a:solidFill>
                <a:srgbClr val="FF0000"/>
              </a:solidFill>
              <a:latin typeface="ＭＳ Ｐゴシック" panose="020B0600070205080204" pitchFamily="50" charset="-128"/>
              <a:ea typeface="ＭＳ Ｐゴシック" panose="020B0600070205080204" pitchFamily="50" charset="-128"/>
            </a:rPr>
            <a:t>文体の統一をお願いいたします。</a:t>
          </a:r>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9,423
9,395
85.39
6,190,711
6,092,347
78,003
3,278,628
5,341,392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人口減少や交付税算入される地方債の償還が進んだことにより、需要額が減少したことに加え、太陽光発電や肉用牛の価格高騰などにより税収が微増傾向にあるため、前年度を</a:t>
          </a:r>
          <a:r>
            <a:rPr kumimoji="1" lang="en-US" altLang="ja-JP" sz="1100" baseline="0">
              <a:latin typeface="ＭＳ Ｐゴシック" panose="020B0600070205080204" pitchFamily="50" charset="-128"/>
              <a:ea typeface="ＭＳ Ｐゴシック" panose="020B0600070205080204" pitchFamily="50" charset="-128"/>
            </a:rPr>
            <a:t>0.01</a:t>
          </a:r>
          <a:r>
            <a:rPr kumimoji="1" lang="ja-JP" altLang="en-US" sz="1100" baseline="0">
              <a:latin typeface="ＭＳ Ｐゴシック" panose="020B0600070205080204" pitchFamily="50" charset="-128"/>
              <a:ea typeface="ＭＳ Ｐゴシック" panose="020B0600070205080204" pitchFamily="50" charset="-128"/>
            </a:rPr>
            <a:t>ポイント上回り</a:t>
          </a:r>
          <a:r>
            <a:rPr kumimoji="1" lang="ja-JP" altLang="en-US" sz="1100">
              <a:latin typeface="ＭＳ Ｐゴシック" panose="020B0600070205080204" pitchFamily="50" charset="-128"/>
              <a:ea typeface="ＭＳ Ｐゴシック" panose="020B0600070205080204" pitchFamily="50" charset="-128"/>
            </a:rPr>
            <a:t>、類似団体平均と同率となった。　しかしながら町内に中心となる産業がないことなどにより、財政基盤が弱く、今後、人口減少等の影響による普通交付税が減額となる中で、行財政改革を更に進めるため、緊急に必要な事業を峻別し、投資的経費を抑制するなど歳出の徹底的な見直しを実施する。加えて、産業の活性化と雇用促進を図るため企業誘致の積極的な推進により財政基盤を強化するとともに、税収確保対策の強化、ふるさと納税事業の拡大などにより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9072</xdr:rowOff>
    </xdr:from>
    <xdr:to>
      <xdr:col>23</xdr:col>
      <xdr:colOff>133350</xdr:colOff>
      <xdr:row>43</xdr:row>
      <xdr:rowOff>26307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3814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60778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3986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78015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78015</xdr:rowOff>
    </xdr:from>
    <xdr:to>
      <xdr:col>11</xdr:col>
      <xdr:colOff>31750</xdr:colOff>
      <xdr:row>43</xdr:row>
      <xdr:rowOff>95250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503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104520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146249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27215</xdr:rowOff>
    </xdr:from>
    <xdr:to>
      <xdr:col>11</xdr:col>
      <xdr:colOff>82550</xdr:colOff>
      <xdr:row>43</xdr:row>
      <xdr:rowOff>128815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113592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子について、繰出金や公債費は減少したものの、人件費及び補助費等の増加額が上回ったことから、全体で増となった。分母について、地方税や各種交付金等は増加したものの、普通交付税の減少額が大きく、全体で減となった。その結果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ポイント悪化し、類似団体平均を大きく上回った。収入の増はなかなか見込めないため、経常的な支出を見直し、数値の改善を図る。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22352</xdr:rowOff>
    </xdr:from>
    <xdr:to>
      <xdr:col>23</xdr:col>
      <xdr:colOff>133350</xdr:colOff>
      <xdr:row>66</xdr:row>
      <xdr:rowOff>508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66602"/>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68326</xdr:rowOff>
    </xdr:from>
    <xdr:to>
      <xdr:col>19</xdr:col>
      <xdr:colOff>133350</xdr:colOff>
      <xdr:row>65</xdr:row>
      <xdr:rowOff>22352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4112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68326</xdr:rowOff>
    </xdr:from>
    <xdr:to>
      <xdr:col>15</xdr:col>
      <xdr:colOff>82550</xdr:colOff>
      <xdr:row>64</xdr:row>
      <xdr:rowOff>92456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4112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92456</xdr:rowOff>
    </xdr:from>
    <xdr:to>
      <xdr:col>11</xdr:col>
      <xdr:colOff>31750</xdr:colOff>
      <xdr:row>64</xdr:row>
      <xdr:rowOff>169672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6525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95775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121158</xdr:rowOff>
    </xdr:from>
    <xdr:to>
      <xdr:col>23</xdr:col>
      <xdr:colOff>184150</xdr:colOff>
      <xdr:row>66</xdr:row>
      <xdr:rowOff>51308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93235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3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143002</xdr:rowOff>
    </xdr:from>
    <xdr:to>
      <xdr:col>19</xdr:col>
      <xdr:colOff>184150</xdr:colOff>
      <xdr:row>65</xdr:row>
      <xdr:rowOff>73152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57929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0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17526</xdr:rowOff>
    </xdr:from>
    <xdr:to>
      <xdr:col>15</xdr:col>
      <xdr:colOff>133350</xdr:colOff>
      <xdr:row>64</xdr:row>
      <xdr:rowOff>119126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103903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41656</xdr:rowOff>
    </xdr:from>
    <xdr:to>
      <xdr:col>11</xdr:col>
      <xdr:colOff>82550</xdr:colOff>
      <xdr:row>64</xdr:row>
      <xdr:rowOff>143256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128033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33799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決算額が類似団体平均を大幅に下回っているのは、主に人件費が要因となっている。これは、指定管理者制度を公立保育所運営事業に導入したことや、学校給食調理業務や学校用務員業務を民間委託したことに加え、団塊世代の大量退職に対し、新規採用職員を極力抑制してきたことによる。今後も、指定管理者制度導入や民間委託を推進するとともに、新規採用職員の抑制により、更なる歳出削減に努める。 </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38888</xdr:rowOff>
    </xdr:from>
    <xdr:to>
      <xdr:col>23</xdr:col>
      <xdr:colOff>133350</xdr:colOff>
      <xdr:row>82</xdr:row>
      <xdr:rowOff>51398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97788"/>
          <a:ext cx="838200" cy="1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69155</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470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33852</xdr:rowOff>
    </xdr:from>
    <xdr:to>
      <xdr:col>19</xdr:col>
      <xdr:colOff>133350</xdr:colOff>
      <xdr:row>82</xdr:row>
      <xdr:rowOff>38888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92752"/>
          <a:ext cx="889000" cy="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159165</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5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149095</xdr:rowOff>
    </xdr:from>
    <xdr:to>
      <xdr:col>15</xdr:col>
      <xdr:colOff>82550</xdr:colOff>
      <xdr:row>82</xdr:row>
      <xdr:rowOff>33852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036545"/>
          <a:ext cx="889000" cy="5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116060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5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121490</xdr:rowOff>
    </xdr:from>
    <xdr:to>
      <xdr:col>11</xdr:col>
      <xdr:colOff>31750</xdr:colOff>
      <xdr:row>81</xdr:row>
      <xdr:rowOff>149095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08940"/>
          <a:ext cx="889000" cy="2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78953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48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66748</xdr:rowOff>
    </xdr:from>
    <xdr:to>
      <xdr:col>7</xdr:col>
      <xdr:colOff>31750</xdr:colOff>
      <xdr:row>82</xdr:row>
      <xdr:rowOff>168348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2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153125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21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598</xdr:rowOff>
    </xdr:from>
    <xdr:to>
      <xdr:col>23</xdr:col>
      <xdr:colOff>184150</xdr:colOff>
      <xdr:row>82</xdr:row>
      <xdr:rowOff>102198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5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17125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04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159538</xdr:rowOff>
    </xdr:from>
    <xdr:to>
      <xdr:col>19</xdr:col>
      <xdr:colOff>184150</xdr:colOff>
      <xdr:row>82</xdr:row>
      <xdr:rowOff>89688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4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99865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15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154502</xdr:rowOff>
    </xdr:from>
    <xdr:to>
      <xdr:col>15</xdr:col>
      <xdr:colOff>133350</xdr:colOff>
      <xdr:row>82</xdr:row>
      <xdr:rowOff>84652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4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94829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1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98295</xdr:rowOff>
    </xdr:from>
    <xdr:to>
      <xdr:col>11</xdr:col>
      <xdr:colOff>82550</xdr:colOff>
      <xdr:row>82</xdr:row>
      <xdr:rowOff>28445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8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38622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5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70690</xdr:rowOff>
    </xdr:from>
    <xdr:to>
      <xdr:col>7</xdr:col>
      <xdr:colOff>31750</xdr:colOff>
      <xdr:row>82</xdr:row>
      <xdr:rowOff>840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5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11017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給与制度の経過措置取扱いの見直しにより、類似団体平均を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ポイント上回っている。類似団体平均の水準値までの低下を目指す。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85513</xdr:rowOff>
    </xdr:from>
    <xdr:to>
      <xdr:col>81</xdr:col>
      <xdr:colOff>44450</xdr:colOff>
      <xdr:row>86</xdr:row>
      <xdr:rowOff>93557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83021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160443</xdr:rowOff>
    </xdr:from>
    <xdr:to>
      <xdr:col>77</xdr:col>
      <xdr:colOff>44450</xdr:colOff>
      <xdr:row>86</xdr:row>
      <xdr:rowOff>85513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73369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160443</xdr:rowOff>
    </xdr:from>
    <xdr:to>
      <xdr:col>72</xdr:col>
      <xdr:colOff>203200</xdr:colOff>
      <xdr:row>85</xdr:row>
      <xdr:rowOff>168487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73369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104139</xdr:rowOff>
    </xdr:from>
    <xdr:to>
      <xdr:col>68</xdr:col>
      <xdr:colOff>152400</xdr:colOff>
      <xdr:row>85</xdr:row>
      <xdr:rowOff>168487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677389"/>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144357</xdr:rowOff>
    </xdr:from>
    <xdr:to>
      <xdr:col>64</xdr:col>
      <xdr:colOff>152400</xdr:colOff>
      <xdr:row>85</xdr:row>
      <xdr:rowOff>74507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84684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42757</xdr:rowOff>
    </xdr:from>
    <xdr:to>
      <xdr:col>81</xdr:col>
      <xdr:colOff>95250</xdr:colOff>
      <xdr:row>86</xdr:row>
      <xdr:rowOff>144357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14834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5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34713</xdr:rowOff>
    </xdr:from>
    <xdr:to>
      <xdr:col>77</xdr:col>
      <xdr:colOff>95250</xdr:colOff>
      <xdr:row>86</xdr:row>
      <xdr:rowOff>136313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121090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109643</xdr:rowOff>
    </xdr:from>
    <xdr:to>
      <xdr:col>73</xdr:col>
      <xdr:colOff>44450</xdr:colOff>
      <xdr:row>86</xdr:row>
      <xdr:rowOff>39793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24570</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6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117687</xdr:rowOff>
    </xdr:from>
    <xdr:to>
      <xdr:col>68</xdr:col>
      <xdr:colOff>203200</xdr:colOff>
      <xdr:row>86</xdr:row>
      <xdr:rowOff>47837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32614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これまでの新規採用職員数の抑制や指定管理者制度を含めた業務の民間委託推進等により、職類似団体平均を</a:t>
          </a:r>
          <a:r>
            <a:rPr kumimoji="1" lang="en-US" altLang="ja-JP" sz="1300">
              <a:latin typeface="ＭＳ Ｐゴシック" panose="020B0600070205080204" pitchFamily="50" charset="-128"/>
              <a:ea typeface="ＭＳ Ｐゴシック" panose="020B0600070205080204" pitchFamily="50" charset="-128"/>
            </a:rPr>
            <a:t>4.52</a:t>
          </a:r>
          <a:r>
            <a:rPr kumimoji="1" lang="ja-JP" altLang="en-US" sz="1300">
              <a:latin typeface="ＭＳ Ｐゴシック" panose="020B0600070205080204" pitchFamily="50" charset="-128"/>
              <a:ea typeface="ＭＳ Ｐゴシック" panose="020B0600070205080204" pitchFamily="50" charset="-128"/>
            </a:rPr>
            <a:t>人下回る結果となっている。しかし、人口減少が職員減少を上回り、上昇基調にあるため、類似団体平均より良い水準を維持するため、今後も業務の効率化を図りながら定員管理の適正化に努める。 </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67455</xdr:rowOff>
    </xdr:from>
    <xdr:to>
      <xdr:col>81</xdr:col>
      <xdr:colOff>44450</xdr:colOff>
      <xdr:row>60</xdr:row>
      <xdr:rowOff>77107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54455"/>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138556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59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48840</xdr:rowOff>
    </xdr:from>
    <xdr:to>
      <xdr:col>77</xdr:col>
      <xdr:colOff>44450</xdr:colOff>
      <xdr:row>60</xdr:row>
      <xdr:rowOff>67455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35840"/>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70375</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21953</xdr:rowOff>
    </xdr:from>
    <xdr:to>
      <xdr:col>72</xdr:col>
      <xdr:colOff>203200</xdr:colOff>
      <xdr:row>60</xdr:row>
      <xdr:rowOff>48840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08953"/>
          <a:ext cx="889000" cy="2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16438</xdr:rowOff>
    </xdr:from>
    <xdr:to>
      <xdr:col>68</xdr:col>
      <xdr:colOff>152400</xdr:colOff>
      <xdr:row>60</xdr:row>
      <xdr:rowOff>21953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03438"/>
          <a:ext cx="8890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120976</xdr:rowOff>
    </xdr:from>
    <xdr:to>
      <xdr:col>68</xdr:col>
      <xdr:colOff>203200</xdr:colOff>
      <xdr:row>62</xdr:row>
      <xdr:rowOff>51126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35903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66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30444</xdr:rowOff>
    </xdr:from>
    <xdr:to>
      <xdr:col>64</xdr:col>
      <xdr:colOff>152400</xdr:colOff>
      <xdr:row>60</xdr:row>
      <xdr:rowOff>132044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17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116821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03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26307</xdr:rowOff>
    </xdr:from>
    <xdr:to>
      <xdr:col>81</xdr:col>
      <xdr:colOff>95250</xdr:colOff>
      <xdr:row>60</xdr:row>
      <xdr:rowOff>127907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42834</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5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16655</xdr:rowOff>
    </xdr:from>
    <xdr:to>
      <xdr:col>77</xdr:col>
      <xdr:colOff>95250</xdr:colOff>
      <xdr:row>60</xdr:row>
      <xdr:rowOff>118255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0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128432</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72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169490</xdr:rowOff>
    </xdr:from>
    <xdr:to>
      <xdr:col>73</xdr:col>
      <xdr:colOff>44450</xdr:colOff>
      <xdr:row>60</xdr:row>
      <xdr:rowOff>99640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109817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142603</xdr:rowOff>
    </xdr:from>
    <xdr:to>
      <xdr:col>68</xdr:col>
      <xdr:colOff>203200</xdr:colOff>
      <xdr:row>60</xdr:row>
      <xdr:rowOff>72753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137088</xdr:rowOff>
    </xdr:from>
    <xdr:to>
      <xdr:col>64</xdr:col>
      <xdr:colOff>152400</xdr:colOff>
      <xdr:row>60</xdr:row>
      <xdr:rowOff>67238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5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77415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21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ポイント下回っている状況である。公債費負担適正化計画に基づき平成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年までの</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間、新規地方債の発行抑制に努めてきたが、近年、普通建設事業の補助裏財源やソフト事業の財源とした地方債発行により増加傾向となっている。計画的な事業実施により、新規地方債の発行抑制に取り組み、引き続き水準を抑えたい。 </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105156</xdr:rowOff>
    </xdr:from>
    <xdr:to>
      <xdr:col>81</xdr:col>
      <xdr:colOff>44450</xdr:colOff>
      <xdr:row>41</xdr:row>
      <xdr:rowOff>105156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346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105156</xdr:rowOff>
    </xdr:from>
    <xdr:to>
      <xdr:col>77</xdr:col>
      <xdr:colOff>44450</xdr:colOff>
      <xdr:row>41</xdr:row>
      <xdr:rowOff>109982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13460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109982</xdr:rowOff>
    </xdr:from>
    <xdr:to>
      <xdr:col>72</xdr:col>
      <xdr:colOff>203200</xdr:colOff>
      <xdr:row>41</xdr:row>
      <xdr:rowOff>134112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13943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134112</xdr:rowOff>
    </xdr:from>
    <xdr:to>
      <xdr:col>68</xdr:col>
      <xdr:colOff>152400</xdr:colOff>
      <xdr:row>42</xdr:row>
      <xdr:rowOff>44704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16356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18813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54356</xdr:rowOff>
    </xdr:from>
    <xdr:to>
      <xdr:col>81</xdr:col>
      <xdr:colOff>95250</xdr:colOff>
      <xdr:row>41</xdr:row>
      <xdr:rowOff>155956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70883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92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54356</xdr:rowOff>
    </xdr:from>
    <xdr:to>
      <xdr:col>77</xdr:col>
      <xdr:colOff>95250</xdr:colOff>
      <xdr:row>41</xdr:row>
      <xdr:rowOff>155956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166133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85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59182</xdr:rowOff>
    </xdr:from>
    <xdr:to>
      <xdr:col>73</xdr:col>
      <xdr:colOff>44450</xdr:colOff>
      <xdr:row>41</xdr:row>
      <xdr:rowOff>160782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170959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83312</xdr:rowOff>
    </xdr:from>
    <xdr:to>
      <xdr:col>68</xdr:col>
      <xdr:colOff>203200</xdr:colOff>
      <xdr:row>42</xdr:row>
      <xdr:rowOff>13462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169689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19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105681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96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団塊世代の大量退職に対し、新規採用職員を抑制していることから退職手当負担見込額が抑えられている。しかし、充当可能基金が、平成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年度及び令和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で国営かんがい排水ダム整備事業負担金の償還に伴い大きく減少し、また、病院事業会計の歳入不足を補うための財政調整基金の取崩しがつづいており、基金残高の減少が見込まれるため、今後、比率の上昇が見込まれる。　</a:t>
          </a:r>
        </a:p>
        <a:p>
          <a:r>
            <a:rPr kumimoji="1" lang="ja-JP" altLang="en-US" sz="1200">
              <a:latin typeface="ＭＳ Ｐゴシック" panose="020B0600070205080204" pitchFamily="50" charset="-128"/>
              <a:ea typeface="ＭＳ Ｐゴシック" panose="020B0600070205080204" pitchFamily="50" charset="-128"/>
            </a:rPr>
            <a:t>　 このため、財政調整基金に極力頼らない財政基盤とするため、事業の見直しや地方債の新規発行の抑制などの適正化を図り、財政の健全化に努める。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6858</xdr:rowOff>
    </xdr:from>
    <xdr:to>
      <xdr:col>64</xdr:col>
      <xdr:colOff>152400</xdr:colOff>
      <xdr:row>17</xdr:row>
      <xdr:rowOff>108458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92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118635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69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9,423
9,395
85.39
6,190,711
6,092,347
78,003
3,278,628
5,341,392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人件費に係るものは、前年比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ポイント増加となり、類似団体平均と比べても</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ポイントと高い水準にある。このため、適正な定員管理や、時間外勤務手当の抑制などにより人件費抑制の改善策を図っていく。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106426</xdr:rowOff>
    </xdr:from>
    <xdr:to>
      <xdr:col>24</xdr:col>
      <xdr:colOff>25400</xdr:colOff>
      <xdr:row>37</xdr:row>
      <xdr:rowOff>147574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00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33274</xdr:rowOff>
    </xdr:from>
    <xdr:to>
      <xdr:col>19</xdr:col>
      <xdr:colOff>187325</xdr:colOff>
      <xdr:row>37</xdr:row>
      <xdr:rowOff>106426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769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33274</xdr:rowOff>
    </xdr:from>
    <xdr:to>
      <xdr:col>15</xdr:col>
      <xdr:colOff>98425</xdr:colOff>
      <xdr:row>37</xdr:row>
      <xdr:rowOff>106426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769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106426</xdr:rowOff>
    </xdr:from>
    <xdr:to>
      <xdr:col>11</xdr:col>
      <xdr:colOff>9525</xdr:colOff>
      <xdr:row>37</xdr:row>
      <xdr:rowOff>115570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50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123969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96774</xdr:rowOff>
    </xdr:from>
    <xdr:to>
      <xdr:col>24</xdr:col>
      <xdr:colOff>76200</xdr:colOff>
      <xdr:row>38</xdr:row>
      <xdr:rowOff>26924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68851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55626</xdr:rowOff>
    </xdr:from>
    <xdr:to>
      <xdr:col>20</xdr:col>
      <xdr:colOff>38100</xdr:colOff>
      <xdr:row>37</xdr:row>
      <xdr:rowOff>157226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142003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55626</xdr:rowOff>
    </xdr:from>
    <xdr:to>
      <xdr:col>11</xdr:col>
      <xdr:colOff>60325</xdr:colOff>
      <xdr:row>37</xdr:row>
      <xdr:rowOff>157226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142003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ポイント下回っているものの、前年度に比べ</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ポイント上昇した。これは、納税額の減少によりふるさと納税特産品贈呈事業が</a:t>
          </a:r>
          <a:r>
            <a:rPr kumimoji="1" lang="en-US" altLang="ja-JP" sz="1300">
              <a:latin typeface="ＭＳ Ｐゴシック" panose="020B0600070205080204" pitchFamily="50" charset="-128"/>
              <a:ea typeface="ＭＳ Ｐゴシック" panose="020B0600070205080204" pitchFamily="50" charset="-128"/>
            </a:rPr>
            <a:t>22,451</a:t>
          </a:r>
          <a:r>
            <a:rPr kumimoji="1" lang="ja-JP" altLang="en-US" sz="1300">
              <a:latin typeface="ＭＳ Ｐゴシック" panose="020B0600070205080204" pitchFamily="50" charset="-128"/>
              <a:ea typeface="ＭＳ Ｐゴシック" panose="020B0600070205080204" pitchFamily="50" charset="-128"/>
            </a:rPr>
            <a:t>千円の減少となったものの、地方創生推進交付金事業で</a:t>
          </a:r>
          <a:r>
            <a:rPr kumimoji="1" lang="en-US" altLang="ja-JP" sz="1300">
              <a:latin typeface="ＭＳ Ｐゴシック" panose="020B0600070205080204" pitchFamily="50" charset="-128"/>
              <a:ea typeface="ＭＳ Ｐゴシック" panose="020B0600070205080204" pitchFamily="50" charset="-128"/>
            </a:rPr>
            <a:t>14,493</a:t>
          </a:r>
          <a:r>
            <a:rPr kumimoji="1" lang="ja-JP" altLang="en-US" sz="1300">
              <a:latin typeface="ＭＳ Ｐゴシック" panose="020B0600070205080204" pitchFamily="50" charset="-128"/>
              <a:ea typeface="ＭＳ Ｐゴシック" panose="020B0600070205080204" pitchFamily="50" charset="-128"/>
            </a:rPr>
            <a:t>千円の増となり、また整備が完了したデジタル防災行政無線の保守が始まったことなどにより微増となったことが大きい。今後とも過度な上昇を防ぎ、類似団体平均を下回るよう努めたい。</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117856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77876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148861</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9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49276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7787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xdr:rowOff>
    </xdr:from>
    <xdr:to>
      <xdr:col>73</xdr:col>
      <xdr:colOff>180975</xdr:colOff>
      <xdr:row>16</xdr:row>
      <xdr:rowOff>49276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7513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110998</xdr:rowOff>
    </xdr:from>
    <xdr:to>
      <xdr:col>69</xdr:col>
      <xdr:colOff>92075</xdr:colOff>
      <xdr:row>16</xdr:row>
      <xdr:rowOff>8128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6827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4843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167149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67056</xdr:rowOff>
    </xdr:from>
    <xdr:to>
      <xdr:col>82</xdr:col>
      <xdr:colOff>158750</xdr:colOff>
      <xdr:row>16</xdr:row>
      <xdr:rowOff>168656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83583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5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169926</xdr:rowOff>
    </xdr:from>
    <xdr:to>
      <xdr:col>74</xdr:col>
      <xdr:colOff>31750</xdr:colOff>
      <xdr:row>16</xdr:row>
      <xdr:rowOff>100076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110253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128778</xdr:rowOff>
    </xdr:from>
    <xdr:to>
      <xdr:col>69</xdr:col>
      <xdr:colOff>142875</xdr:colOff>
      <xdr:row>16</xdr:row>
      <xdr:rowOff>58928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69105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46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類似団体平均を上回っている。要因として、障害関連事業や児童福祉事業において、制度改正等に伴うサービス拡大や単独事業による支出を行っていることが大きい。今後、資格審査等の適正化により財政を圧迫する上昇傾向に歯止めをかけるよう努める。 </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88900</xdr:rowOff>
    </xdr:from>
    <xdr:to>
      <xdr:col>24</xdr:col>
      <xdr:colOff>25400</xdr:colOff>
      <xdr:row>60</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10375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165100</xdr:rowOff>
    </xdr:from>
    <xdr:to>
      <xdr:col>19</xdr:col>
      <xdr:colOff>187325</xdr:colOff>
      <xdr:row>60</xdr:row>
      <xdr:rowOff>88900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101092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165100</xdr:rowOff>
    </xdr:from>
    <xdr:to>
      <xdr:col>15</xdr:col>
      <xdr:colOff>98425</xdr:colOff>
      <xdr:row>59</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209800" y="10109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59</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9187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114300</xdr:rowOff>
    </xdr:from>
    <xdr:to>
      <xdr:col>24</xdr:col>
      <xdr:colOff>76200</xdr:colOff>
      <xdr:row>61</xdr:row>
      <xdr:rowOff>44450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86377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38100</xdr:rowOff>
    </xdr:from>
    <xdr:to>
      <xdr:col>20</xdr:col>
      <xdr:colOff>38100</xdr:colOff>
      <xdr:row>60</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124477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114300</xdr:rowOff>
    </xdr:from>
    <xdr:to>
      <xdr:col>15</xdr:col>
      <xdr:colOff>149225</xdr:colOff>
      <xdr:row>59</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0</xdr:rowOff>
    </xdr:from>
    <xdr:to>
      <xdr:col>11</xdr:col>
      <xdr:colOff>60325</xdr:colOff>
      <xdr:row>59</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86377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ポイント上回り、前年度比も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ポイント上昇した。これは、老朽化や大雨に伴う道路や農道の維持費が増加したことによるものである。今後は、公共施設等総合管理計画に基づき公共施設の計画的な老朽化対策に取り組む。</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65278</xdr:rowOff>
    </xdr:from>
    <xdr:to>
      <xdr:col>82</xdr:col>
      <xdr:colOff>107950</xdr:colOff>
      <xdr:row>57</xdr:row>
      <xdr:rowOff>74422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8379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88155</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57</xdr:row>
      <xdr:rowOff>65278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8196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10414</xdr:rowOff>
    </xdr:from>
    <xdr:to>
      <xdr:col>73</xdr:col>
      <xdr:colOff>180975</xdr:colOff>
      <xdr:row>57</xdr:row>
      <xdr:rowOff>46990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83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10414</xdr:rowOff>
    </xdr:from>
    <xdr:to>
      <xdr:col>69</xdr:col>
      <xdr:colOff>92075</xdr:colOff>
      <xdr:row>57</xdr:row>
      <xdr:rowOff>28702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830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80535</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51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23622</xdr:rowOff>
    </xdr:from>
    <xdr:to>
      <xdr:col>82</xdr:col>
      <xdr:colOff>158750</xdr:colOff>
      <xdr:row>57</xdr:row>
      <xdr:rowOff>125222</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167149</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76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14478</xdr:rowOff>
    </xdr:from>
    <xdr:to>
      <xdr:col>78</xdr:col>
      <xdr:colOff>120650</xdr:colOff>
      <xdr:row>57</xdr:row>
      <xdr:rowOff>116078</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131064</xdr:rowOff>
    </xdr:from>
    <xdr:to>
      <xdr:col>69</xdr:col>
      <xdr:colOff>142875</xdr:colOff>
      <xdr:row>57</xdr:row>
      <xdr:rowOff>61214</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45991</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149352</xdr:rowOff>
    </xdr:from>
    <xdr:to>
      <xdr:col>65</xdr:col>
      <xdr:colOff>53975</xdr:colOff>
      <xdr:row>57</xdr:row>
      <xdr:rowOff>79502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64279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前年度より上昇した要因として、学校給食補助等の単独で行う補助交付金の増加や国営事業負担金の発生が挙げられる。今後は、新改革プランに基づき病院経営の見直しによる補助金の減や単独補助金の見直しを実施し、補助費等の縮減に努めていく。 </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78994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3952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37</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63952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88138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3814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78994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3814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新規地方債の借入抑制を行ってきたことにより、公債費が前年比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ポイント下回った。今後も新規発行の抑制に努め、健全な財政の堅持を図る。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138430</xdr:rowOff>
    </xdr:from>
    <xdr:to>
      <xdr:col>24</xdr:col>
      <xdr:colOff>25400</xdr:colOff>
      <xdr:row>76</xdr:row>
      <xdr:rowOff>168911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1686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76</xdr:row>
      <xdr:rowOff>168911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1876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77</xdr:row>
      <xdr:rowOff>39370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3187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39370</xdr:rowOff>
    </xdr:from>
    <xdr:to>
      <xdr:col>11</xdr:col>
      <xdr:colOff>9525</xdr:colOff>
      <xdr:row>77</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24102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22861</xdr:rowOff>
    </xdr:from>
    <xdr:to>
      <xdr:col>6</xdr:col>
      <xdr:colOff>171450</xdr:colOff>
      <xdr:row>77</xdr:row>
      <xdr:rowOff>124461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2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134638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99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104157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118111</xdr:rowOff>
    </xdr:from>
    <xdr:to>
      <xdr:col>20</xdr:col>
      <xdr:colOff>38100</xdr:colOff>
      <xdr:row>77</xdr:row>
      <xdr:rowOff>48261</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160020</xdr:rowOff>
    </xdr:from>
    <xdr:to>
      <xdr:col>11</xdr:col>
      <xdr:colOff>60325</xdr:colOff>
      <xdr:row>77</xdr:row>
      <xdr:rowOff>90170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74947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99061</xdr:rowOff>
    </xdr:from>
    <xdr:to>
      <xdr:col>6</xdr:col>
      <xdr:colOff>171450</xdr:colOff>
      <xdr:row>78</xdr:row>
      <xdr:rowOff>29211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13988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  類似団体平均を</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ポイント、県平均を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とそれぞれ大きく上回っている状況であり、公債費以外の費用の増加割合が大きくなってきている。今後は、病院事業会計への損失補てんの補助金等や医療費の増に伴う国民健康保険事業特別会計への繰出金の増加が見込まれることから、経営見直しや事業の適正化を図ることにより経費の縮減に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56787</xdr:rowOff>
    </xdr:from>
    <xdr:to>
      <xdr:col>82</xdr:col>
      <xdr:colOff>107950</xdr:colOff>
      <xdr:row>78</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258437"/>
          <a:ext cx="8382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7818</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8665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153126</xdr:rowOff>
    </xdr:from>
    <xdr:to>
      <xdr:col>78</xdr:col>
      <xdr:colOff>69850</xdr:colOff>
      <xdr:row>77</xdr:row>
      <xdr:rowOff>56787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18332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57349</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74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123734</xdr:rowOff>
    </xdr:from>
    <xdr:to>
      <xdr:col>73</xdr:col>
      <xdr:colOff>180975</xdr:colOff>
      <xdr:row>76</xdr:row>
      <xdr:rowOff>153126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15393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14894</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76</xdr:row>
      <xdr:rowOff>123734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11148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121030</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81099</xdr:rowOff>
    </xdr:from>
    <xdr:to>
      <xdr:col>65</xdr:col>
      <xdr:colOff>53975</xdr:colOff>
      <xdr:row>76</xdr:row>
      <xdr:rowOff>11249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293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21426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70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5987</xdr:rowOff>
    </xdr:from>
    <xdr:to>
      <xdr:col>78</xdr:col>
      <xdr:colOff>120650</xdr:colOff>
      <xdr:row>77</xdr:row>
      <xdr:rowOff>107587</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92364</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102326</xdr:rowOff>
    </xdr:from>
    <xdr:to>
      <xdr:col>74</xdr:col>
      <xdr:colOff>31750</xdr:colOff>
      <xdr:row>77</xdr:row>
      <xdr:rowOff>32476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13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17253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72934</xdr:rowOff>
    </xdr:from>
    <xdr:to>
      <xdr:col>69</xdr:col>
      <xdr:colOff>142875</xdr:colOff>
      <xdr:row>77</xdr:row>
      <xdr:rowOff>3084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159311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18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宮崎県高原町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132671</xdr:rowOff>
    </xdr:from>
    <xdr:to>
      <xdr:col>29</xdr:col>
      <xdr:colOff>127000</xdr:colOff>
      <xdr:row>18</xdr:row>
      <xdr:rowOff>158663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66396"/>
          <a:ext cx="647700" cy="25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95124</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4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158663</xdr:rowOff>
    </xdr:from>
    <xdr:to>
      <xdr:col>26</xdr:col>
      <xdr:colOff>50800</xdr:colOff>
      <xdr:row>19</xdr:row>
      <xdr:rowOff>25018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292388"/>
          <a:ext cx="698500" cy="37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40875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66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10947</xdr:rowOff>
    </xdr:from>
    <xdr:to>
      <xdr:col>22</xdr:col>
      <xdr:colOff>114300</xdr:colOff>
      <xdr:row>19</xdr:row>
      <xdr:rowOff>25018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316122"/>
          <a:ext cx="698500" cy="14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60369</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67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10947</xdr:rowOff>
    </xdr:from>
    <xdr:to>
      <xdr:col>18</xdr:col>
      <xdr:colOff>177800</xdr:colOff>
      <xdr:row>19</xdr:row>
      <xdr:rowOff>75504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316122"/>
          <a:ext cx="698500" cy="64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76811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35483</xdr:rowOff>
    </xdr:from>
    <xdr:to>
      <xdr:col>15</xdr:col>
      <xdr:colOff>101600</xdr:colOff>
      <xdr:row>18</xdr:row>
      <xdr:rowOff>137082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16920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147260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93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81871</xdr:rowOff>
    </xdr:from>
    <xdr:to>
      <xdr:col>29</xdr:col>
      <xdr:colOff>177800</xdr:colOff>
      <xdr:row>19</xdr:row>
      <xdr:rowOff>12021</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215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53948</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8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107863</xdr:rowOff>
    </xdr:from>
    <xdr:to>
      <xdr:col>26</xdr:col>
      <xdr:colOff>101600</xdr:colOff>
      <xdr:row>19</xdr:row>
      <xdr:rowOff>38013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41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22790</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2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145668</xdr:rowOff>
    </xdr:from>
    <xdr:to>
      <xdr:col>22</xdr:col>
      <xdr:colOff>165100</xdr:colOff>
      <xdr:row>19</xdr:row>
      <xdr:rowOff>75818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79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60595</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65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131597</xdr:rowOff>
    </xdr:from>
    <xdr:to>
      <xdr:col>19</xdr:col>
      <xdr:colOff>38100</xdr:colOff>
      <xdr:row>19</xdr:row>
      <xdr:rowOff>61747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265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46524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5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24704</xdr:rowOff>
    </xdr:from>
    <xdr:to>
      <xdr:col>15</xdr:col>
      <xdr:colOff>101600</xdr:colOff>
      <xdr:row>19</xdr:row>
      <xdr:rowOff>126304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329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111081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41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78613</xdr:rowOff>
    </xdr:from>
    <xdr:to>
      <xdr:col>29</xdr:col>
      <xdr:colOff>127000</xdr:colOff>
      <xdr:row>35</xdr:row>
      <xdr:rowOff>89194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688963"/>
          <a:ext cx="647700" cy="10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67537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33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76033</xdr:rowOff>
    </xdr:from>
    <xdr:to>
      <xdr:col>26</xdr:col>
      <xdr:colOff>50800</xdr:colOff>
      <xdr:row>35</xdr:row>
      <xdr:rowOff>78613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686383"/>
          <a:ext cx="698500" cy="2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328871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25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76033</xdr:rowOff>
    </xdr:from>
    <xdr:to>
      <xdr:col>22</xdr:col>
      <xdr:colOff>114300</xdr:colOff>
      <xdr:row>35</xdr:row>
      <xdr:rowOff>85950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686383"/>
          <a:ext cx="698500" cy="9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8080</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27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85950</xdr:rowOff>
    </xdr:from>
    <xdr:to>
      <xdr:col>18</xdr:col>
      <xdr:colOff>177800</xdr:colOff>
      <xdr:row>35</xdr:row>
      <xdr:rowOff>88268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696300"/>
          <a:ext cx="698500" cy="2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28131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243350</xdr:rowOff>
    </xdr:from>
    <xdr:to>
      <xdr:col>15</xdr:col>
      <xdr:colOff>101600</xdr:colOff>
      <xdr:row>35</xdr:row>
      <xdr:rowOff>2050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510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12227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2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38394</xdr:rowOff>
    </xdr:from>
    <xdr:to>
      <xdr:col>29</xdr:col>
      <xdr:colOff>177800</xdr:colOff>
      <xdr:row>35</xdr:row>
      <xdr:rowOff>139994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48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10471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20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27813</xdr:rowOff>
    </xdr:from>
    <xdr:to>
      <xdr:col>26</xdr:col>
      <xdr:colOff>101600</xdr:colOff>
      <xdr:row>35</xdr:row>
      <xdr:rowOff>129413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38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114190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724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25233</xdr:rowOff>
    </xdr:from>
    <xdr:to>
      <xdr:col>22</xdr:col>
      <xdr:colOff>165100</xdr:colOff>
      <xdr:row>35</xdr:row>
      <xdr:rowOff>126833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35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111610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721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35150</xdr:rowOff>
    </xdr:from>
    <xdr:to>
      <xdr:col>19</xdr:col>
      <xdr:colOff>38100</xdr:colOff>
      <xdr:row>35</xdr:row>
      <xdr:rowOff>136750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45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121527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73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37468</xdr:rowOff>
    </xdr:from>
    <xdr:to>
      <xdr:col>15</xdr:col>
      <xdr:colOff>101600</xdr:colOff>
      <xdr:row>35</xdr:row>
      <xdr:rowOff>139068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47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123845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73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9,423
9,395
85.39
6,190,711
6,092,347
78,003
3,278,628
5,341,392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170820</xdr:rowOff>
    </xdr:from>
    <xdr:to>
      <xdr:col>24</xdr:col>
      <xdr:colOff>63500</xdr:colOff>
      <xdr:row>37</xdr:row>
      <xdr:rowOff>18047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43020"/>
          <a:ext cx="838200" cy="1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35904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65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18047</xdr:rowOff>
    </xdr:from>
    <xdr:to>
      <xdr:col>19</xdr:col>
      <xdr:colOff>177800</xdr:colOff>
      <xdr:row>37</xdr:row>
      <xdr:rowOff>68042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61697"/>
          <a:ext cx="889000" cy="4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147149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0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171201</xdr:rowOff>
    </xdr:from>
    <xdr:to>
      <xdr:col>15</xdr:col>
      <xdr:colOff>50800</xdr:colOff>
      <xdr:row>37</xdr:row>
      <xdr:rowOff>68042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43401"/>
          <a:ext cx="889000" cy="6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152918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171201</xdr:rowOff>
    </xdr:from>
    <xdr:to>
      <xdr:col>10</xdr:col>
      <xdr:colOff>114300</xdr:colOff>
      <xdr:row>37</xdr:row>
      <xdr:rowOff>29637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43401"/>
          <a:ext cx="889000" cy="2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160545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136129</xdr:rowOff>
    </xdr:from>
    <xdr:to>
      <xdr:col>6</xdr:col>
      <xdr:colOff>38100</xdr:colOff>
      <xdr:row>37</xdr:row>
      <xdr:rowOff>66279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82806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120020</xdr:rowOff>
    </xdr:from>
    <xdr:to>
      <xdr:col>24</xdr:col>
      <xdr:colOff>114300</xdr:colOff>
      <xdr:row>37</xdr:row>
      <xdr:rowOff>50170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98447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70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138697</xdr:rowOff>
    </xdr:from>
    <xdr:to>
      <xdr:col>20</xdr:col>
      <xdr:colOff>38100</xdr:colOff>
      <xdr:row>37</xdr:row>
      <xdr:rowOff>68847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1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59974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0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17242</xdr:rowOff>
    </xdr:from>
    <xdr:to>
      <xdr:col>15</xdr:col>
      <xdr:colOff>101600</xdr:colOff>
      <xdr:row>37</xdr:row>
      <xdr:rowOff>118842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6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109969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120401</xdr:rowOff>
    </xdr:from>
    <xdr:to>
      <xdr:col>10</xdr:col>
      <xdr:colOff>165100</xdr:colOff>
      <xdr:row>37</xdr:row>
      <xdr:rowOff>50551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9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41678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8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150287</xdr:rowOff>
    </xdr:from>
    <xdr:to>
      <xdr:col>6</xdr:col>
      <xdr:colOff>38100</xdr:colOff>
      <xdr:row>37</xdr:row>
      <xdr:rowOff>80437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2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71564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1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114760</xdr:rowOff>
    </xdr:from>
    <xdr:to>
      <xdr:col>24</xdr:col>
      <xdr:colOff>63500</xdr:colOff>
      <xdr:row>56</xdr:row>
      <xdr:rowOff>120653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715960"/>
          <a:ext cx="838200" cy="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142926</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22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96965</xdr:rowOff>
    </xdr:from>
    <xdr:to>
      <xdr:col>19</xdr:col>
      <xdr:colOff>177800</xdr:colOff>
      <xdr:row>56</xdr:row>
      <xdr:rowOff>120653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698165"/>
          <a:ext cx="889000" cy="2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82742</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96965</xdr:rowOff>
    </xdr:from>
    <xdr:to>
      <xdr:col>15</xdr:col>
      <xdr:colOff>50800</xdr:colOff>
      <xdr:row>57</xdr:row>
      <xdr:rowOff>1877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698165"/>
          <a:ext cx="889000" cy="7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118824</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1877</xdr:rowOff>
    </xdr:from>
    <xdr:to>
      <xdr:col>10</xdr:col>
      <xdr:colOff>114300</xdr:colOff>
      <xdr:row>57</xdr:row>
      <xdr:rowOff>18254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74527"/>
          <a:ext cx="889000" cy="1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155971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10184</xdr:rowOff>
    </xdr:from>
    <xdr:to>
      <xdr:col>6</xdr:col>
      <xdr:colOff>38100</xdr:colOff>
      <xdr:row>56</xdr:row>
      <xdr:rowOff>111784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1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128311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38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63960</xdr:rowOff>
    </xdr:from>
    <xdr:to>
      <xdr:col>24</xdr:col>
      <xdr:colOff>114300</xdr:colOff>
      <xdr:row>56</xdr:row>
      <xdr:rowOff>165560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6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150337</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8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69853</xdr:rowOff>
    </xdr:from>
    <xdr:to>
      <xdr:col>20</xdr:col>
      <xdr:colOff>38100</xdr:colOff>
      <xdr:row>57</xdr:row>
      <xdr:rowOff>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67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162580</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76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46165</xdr:rowOff>
    </xdr:from>
    <xdr:to>
      <xdr:col>15</xdr:col>
      <xdr:colOff>101600</xdr:colOff>
      <xdr:row>56</xdr:row>
      <xdr:rowOff>147765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138892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74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122527</xdr:rowOff>
    </xdr:from>
    <xdr:to>
      <xdr:col>10</xdr:col>
      <xdr:colOff>165100</xdr:colOff>
      <xdr:row>57</xdr:row>
      <xdr:rowOff>52677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2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43804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81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138904</xdr:rowOff>
    </xdr:from>
    <xdr:to>
      <xdr:col>6</xdr:col>
      <xdr:colOff>38100</xdr:colOff>
      <xdr:row>57</xdr:row>
      <xdr:rowOff>69054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60181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83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23892</xdr:rowOff>
    </xdr:from>
    <xdr:to>
      <xdr:col>24</xdr:col>
      <xdr:colOff>63500</xdr:colOff>
      <xdr:row>78</xdr:row>
      <xdr:rowOff>35573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396992"/>
          <a:ext cx="838200" cy="1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89214</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947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23892</xdr:rowOff>
    </xdr:from>
    <xdr:to>
      <xdr:col>19</xdr:col>
      <xdr:colOff>177800</xdr:colOff>
      <xdr:row>78</xdr:row>
      <xdr:rowOff>32899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396992"/>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20078</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32899</xdr:rowOff>
    </xdr:from>
    <xdr:to>
      <xdr:col>15</xdr:col>
      <xdr:colOff>50800</xdr:colOff>
      <xdr:row>78</xdr:row>
      <xdr:rowOff>56581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405999"/>
          <a:ext cx="889000" cy="2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37909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50409</xdr:rowOff>
    </xdr:from>
    <xdr:to>
      <xdr:col>10</xdr:col>
      <xdr:colOff>114300</xdr:colOff>
      <xdr:row>78</xdr:row>
      <xdr:rowOff>56581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23509"/>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47807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6832</xdr:rowOff>
    </xdr:from>
    <xdr:to>
      <xdr:col>6</xdr:col>
      <xdr:colOff>38100</xdr:colOff>
      <xdr:row>77</xdr:row>
      <xdr:rowOff>108432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0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124959</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63111" y="1298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156223</xdr:rowOff>
    </xdr:from>
    <xdr:to>
      <xdr:col>24</xdr:col>
      <xdr:colOff>114300</xdr:colOff>
      <xdr:row>78</xdr:row>
      <xdr:rowOff>86373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71150</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7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144542</xdr:rowOff>
    </xdr:from>
    <xdr:to>
      <xdr:col>20</xdr:col>
      <xdr:colOff>38100</xdr:colOff>
      <xdr:row>78</xdr:row>
      <xdr:rowOff>74692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4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65819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3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153549</xdr:rowOff>
    </xdr:from>
    <xdr:to>
      <xdr:col>15</xdr:col>
      <xdr:colOff>101600</xdr:colOff>
      <xdr:row>78</xdr:row>
      <xdr:rowOff>83699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5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74826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4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5781</xdr:rowOff>
    </xdr:from>
    <xdr:to>
      <xdr:col>10</xdr:col>
      <xdr:colOff>165100</xdr:colOff>
      <xdr:row>78</xdr:row>
      <xdr:rowOff>107381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98508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7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171059</xdr:rowOff>
    </xdr:from>
    <xdr:to>
      <xdr:col>6</xdr:col>
      <xdr:colOff>38100</xdr:colOff>
      <xdr:row>78</xdr:row>
      <xdr:rowOff>101209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7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92336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6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84575</xdr:rowOff>
    </xdr:from>
    <xdr:to>
      <xdr:col>24</xdr:col>
      <xdr:colOff>63500</xdr:colOff>
      <xdr:row>94</xdr:row>
      <xdr:rowOff>96658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200875"/>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86</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59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84575</xdr:rowOff>
    </xdr:from>
    <xdr:to>
      <xdr:col>19</xdr:col>
      <xdr:colOff>177800</xdr:colOff>
      <xdr:row>94</xdr:row>
      <xdr:rowOff>132304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200875"/>
          <a:ext cx="889000" cy="4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122812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132304</xdr:rowOff>
    </xdr:from>
    <xdr:to>
      <xdr:col>15</xdr:col>
      <xdr:colOff>50800</xdr:colOff>
      <xdr:row>95</xdr:row>
      <xdr:rowOff>54253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248604"/>
          <a:ext cx="889000" cy="9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124444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54253</xdr:rowOff>
    </xdr:from>
    <xdr:to>
      <xdr:col>10</xdr:col>
      <xdr:colOff>114300</xdr:colOff>
      <xdr:row>95</xdr:row>
      <xdr:rowOff>61992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42003"/>
          <a:ext cx="889000" cy="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76406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117948</xdr:rowOff>
    </xdr:from>
    <xdr:to>
      <xdr:col>6</xdr:col>
      <xdr:colOff>38100</xdr:colOff>
      <xdr:row>97</xdr:row>
      <xdr:rowOff>48098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39225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6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45858</xdr:rowOff>
    </xdr:from>
    <xdr:to>
      <xdr:col>24</xdr:col>
      <xdr:colOff>114300</xdr:colOff>
      <xdr:row>94</xdr:row>
      <xdr:rowOff>147458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68735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1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33775</xdr:rowOff>
    </xdr:from>
    <xdr:to>
      <xdr:col>20</xdr:col>
      <xdr:colOff>38100</xdr:colOff>
      <xdr:row>94</xdr:row>
      <xdr:rowOff>135375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151902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592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81504</xdr:rowOff>
    </xdr:from>
    <xdr:to>
      <xdr:col>15</xdr:col>
      <xdr:colOff>101600</xdr:colOff>
      <xdr:row>95</xdr:row>
      <xdr:rowOff>11654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9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28181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597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3453</xdr:rowOff>
    </xdr:from>
    <xdr:to>
      <xdr:col>10</xdr:col>
      <xdr:colOff>165100</xdr:colOff>
      <xdr:row>95</xdr:row>
      <xdr:rowOff>105053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9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121580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06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11192</xdr:rowOff>
    </xdr:from>
    <xdr:to>
      <xdr:col>6</xdr:col>
      <xdr:colOff>38100</xdr:colOff>
      <xdr:row>95</xdr:row>
      <xdr:rowOff>112792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9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129319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07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71134</xdr:rowOff>
    </xdr:from>
    <xdr:to>
      <xdr:col>55</xdr:col>
      <xdr:colOff>0</xdr:colOff>
      <xdr:row>35</xdr:row>
      <xdr:rowOff>130318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071884"/>
          <a:ext cx="838200" cy="5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126618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8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130318</xdr:rowOff>
    </xdr:from>
    <xdr:to>
      <xdr:col>50</xdr:col>
      <xdr:colOff>114300</xdr:colOff>
      <xdr:row>35</xdr:row>
      <xdr:rowOff>170945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31068"/>
          <a:ext cx="889000" cy="4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53833</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1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117027</xdr:rowOff>
    </xdr:from>
    <xdr:to>
      <xdr:col>45</xdr:col>
      <xdr:colOff>177800</xdr:colOff>
      <xdr:row>35</xdr:row>
      <xdr:rowOff>170945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117777"/>
          <a:ext cx="889000" cy="5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77040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3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117027</xdr:rowOff>
    </xdr:from>
    <xdr:to>
      <xdr:col>41</xdr:col>
      <xdr:colOff>50800</xdr:colOff>
      <xdr:row>36</xdr:row>
      <xdr:rowOff>113736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117777"/>
          <a:ext cx="889000" cy="16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151212</xdr:rowOff>
    </xdr:from>
    <xdr:to>
      <xdr:col>41</xdr:col>
      <xdr:colOff>101600</xdr:colOff>
      <xdr:row>35</xdr:row>
      <xdr:rowOff>81362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97889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7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149086</xdr:rowOff>
    </xdr:from>
    <xdr:to>
      <xdr:col>36</xdr:col>
      <xdr:colOff>165100</xdr:colOff>
      <xdr:row>36</xdr:row>
      <xdr:rowOff>79236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9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95763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592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20334</xdr:rowOff>
    </xdr:from>
    <xdr:to>
      <xdr:col>55</xdr:col>
      <xdr:colOff>50800</xdr:colOff>
      <xdr:row>35</xdr:row>
      <xdr:rowOff>121934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2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170211</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9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79518</xdr:rowOff>
    </xdr:from>
    <xdr:to>
      <xdr:col>50</xdr:col>
      <xdr:colOff>165100</xdr:colOff>
      <xdr:row>36</xdr:row>
      <xdr:rowOff>9668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795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17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120145</xdr:rowOff>
    </xdr:from>
    <xdr:to>
      <xdr:col>46</xdr:col>
      <xdr:colOff>38100</xdr:colOff>
      <xdr:row>36</xdr:row>
      <xdr:rowOff>50295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2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41422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21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66227</xdr:rowOff>
    </xdr:from>
    <xdr:to>
      <xdr:col>41</xdr:col>
      <xdr:colOff>101600</xdr:colOff>
      <xdr:row>35</xdr:row>
      <xdr:rowOff>167827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06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158954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15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62936</xdr:rowOff>
    </xdr:from>
    <xdr:to>
      <xdr:col>36</xdr:col>
      <xdr:colOff>165100</xdr:colOff>
      <xdr:row>36</xdr:row>
      <xdr:rowOff>164536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3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155663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32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83727</xdr:rowOff>
    </xdr:from>
    <xdr:to>
      <xdr:col>55</xdr:col>
      <xdr:colOff>0</xdr:colOff>
      <xdr:row>57</xdr:row>
      <xdr:rowOff>93576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856377"/>
          <a:ext cx="838200" cy="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64164</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322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150612</xdr:rowOff>
    </xdr:from>
    <xdr:to>
      <xdr:col>50</xdr:col>
      <xdr:colOff>114300</xdr:colOff>
      <xdr:row>57</xdr:row>
      <xdr:rowOff>83727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751812"/>
          <a:ext cx="889000" cy="10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24642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1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150612</xdr:rowOff>
    </xdr:from>
    <xdr:to>
      <xdr:col>45</xdr:col>
      <xdr:colOff>177800</xdr:colOff>
      <xdr:row>57</xdr:row>
      <xdr:rowOff>89507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751812"/>
          <a:ext cx="889000" cy="1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154190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2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89507</xdr:rowOff>
    </xdr:from>
    <xdr:to>
      <xdr:col>41</xdr:col>
      <xdr:colOff>50800</xdr:colOff>
      <xdr:row>57</xdr:row>
      <xdr:rowOff>142935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862157"/>
          <a:ext cx="889000" cy="5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61495</xdr:rowOff>
    </xdr:from>
    <xdr:to>
      <xdr:col>41</xdr:col>
      <xdr:colOff>101600</xdr:colOff>
      <xdr:row>55</xdr:row>
      <xdr:rowOff>163095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49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8172</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26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4273</xdr:rowOff>
    </xdr:from>
    <xdr:to>
      <xdr:col>36</xdr:col>
      <xdr:colOff>165100</xdr:colOff>
      <xdr:row>56</xdr:row>
      <xdr:rowOff>105873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122400</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38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42776</xdr:rowOff>
    </xdr:from>
    <xdr:to>
      <xdr:col>55</xdr:col>
      <xdr:colOff>50800</xdr:colOff>
      <xdr:row>57</xdr:row>
      <xdr:rowOff>144376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1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21203</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32927</xdr:rowOff>
    </xdr:from>
    <xdr:to>
      <xdr:col>50</xdr:col>
      <xdr:colOff>165100</xdr:colOff>
      <xdr:row>57</xdr:row>
      <xdr:rowOff>134527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0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125654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89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99812</xdr:rowOff>
    </xdr:from>
    <xdr:to>
      <xdr:col>46</xdr:col>
      <xdr:colOff>38100</xdr:colOff>
      <xdr:row>57</xdr:row>
      <xdr:rowOff>29962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70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21089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793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38707</xdr:rowOff>
    </xdr:from>
    <xdr:to>
      <xdr:col>41</xdr:col>
      <xdr:colOff>101600</xdr:colOff>
      <xdr:row>57</xdr:row>
      <xdr:rowOff>140307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1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131434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90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92135</xdr:rowOff>
    </xdr:from>
    <xdr:to>
      <xdr:col>36</xdr:col>
      <xdr:colOff>165100</xdr:colOff>
      <xdr:row>58</xdr:row>
      <xdr:rowOff>22285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6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13412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95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49412</xdr:rowOff>
    </xdr:from>
    <xdr:to>
      <xdr:col>55</xdr:col>
      <xdr:colOff>0</xdr:colOff>
      <xdr:row>78</xdr:row>
      <xdr:rowOff>67824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422512"/>
          <a:ext cx="838200" cy="1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102277</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32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135009</xdr:rowOff>
    </xdr:from>
    <xdr:to>
      <xdr:col>50</xdr:col>
      <xdr:colOff>114300</xdr:colOff>
      <xdr:row>78</xdr:row>
      <xdr:rowOff>49412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336659"/>
          <a:ext cx="889000" cy="8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64756</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135009</xdr:rowOff>
    </xdr:from>
    <xdr:to>
      <xdr:col>45</xdr:col>
      <xdr:colOff>177800</xdr:colOff>
      <xdr:row>78</xdr:row>
      <xdr:rowOff>3381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336659"/>
          <a:ext cx="889000" cy="3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127612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170145</xdr:rowOff>
    </xdr:from>
    <xdr:to>
      <xdr:col>41</xdr:col>
      <xdr:colOff>50800</xdr:colOff>
      <xdr:row>78</xdr:row>
      <xdr:rowOff>3381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371795"/>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109035</xdr:rowOff>
    </xdr:from>
    <xdr:to>
      <xdr:col>41</xdr:col>
      <xdr:colOff>101600</xdr:colOff>
      <xdr:row>77</xdr:row>
      <xdr:rowOff>39185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55712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140088</xdr:rowOff>
    </xdr:from>
    <xdr:to>
      <xdr:col>36</xdr:col>
      <xdr:colOff>165100</xdr:colOff>
      <xdr:row>77</xdr:row>
      <xdr:rowOff>70238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7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86765</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17024</xdr:rowOff>
    </xdr:from>
    <xdr:to>
      <xdr:col>55</xdr:col>
      <xdr:colOff>50800</xdr:colOff>
      <xdr:row>78</xdr:row>
      <xdr:rowOff>118624</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39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103401</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3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170062</xdr:rowOff>
    </xdr:from>
    <xdr:to>
      <xdr:col>50</xdr:col>
      <xdr:colOff>165100</xdr:colOff>
      <xdr:row>78</xdr:row>
      <xdr:rowOff>100212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37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91339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46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84209</xdr:rowOff>
    </xdr:from>
    <xdr:to>
      <xdr:col>46</xdr:col>
      <xdr:colOff>38100</xdr:colOff>
      <xdr:row>78</xdr:row>
      <xdr:rowOff>14359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28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5486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37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124031</xdr:rowOff>
    </xdr:from>
    <xdr:to>
      <xdr:col>41</xdr:col>
      <xdr:colOff>101600</xdr:colOff>
      <xdr:row>78</xdr:row>
      <xdr:rowOff>54181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32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45308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41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119345</xdr:rowOff>
    </xdr:from>
    <xdr:to>
      <xdr:col>36</xdr:col>
      <xdr:colOff>165100</xdr:colOff>
      <xdr:row>78</xdr:row>
      <xdr:rowOff>49495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3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40622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41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78057</xdr:rowOff>
    </xdr:from>
    <xdr:to>
      <xdr:col>55</xdr:col>
      <xdr:colOff>0</xdr:colOff>
      <xdr:row>98</xdr:row>
      <xdr:rowOff>90815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880157"/>
          <a:ext cx="838200" cy="1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154822</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442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79899</xdr:rowOff>
    </xdr:from>
    <xdr:to>
      <xdr:col>50</xdr:col>
      <xdr:colOff>114300</xdr:colOff>
      <xdr:row>98</xdr:row>
      <xdr:rowOff>90815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881999"/>
          <a:ext cx="8890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79785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36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79899</xdr:rowOff>
    </xdr:from>
    <xdr:to>
      <xdr:col>45</xdr:col>
      <xdr:colOff>177800</xdr:colOff>
      <xdr:row>98</xdr:row>
      <xdr:rowOff>159866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81999"/>
          <a:ext cx="889000" cy="7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137110</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42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159866</xdr:rowOff>
    </xdr:from>
    <xdr:to>
      <xdr:col>41</xdr:col>
      <xdr:colOff>50800</xdr:colOff>
      <xdr:row>99</xdr:row>
      <xdr:rowOff>12830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961966"/>
          <a:ext cx="8890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27309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4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155994</xdr:rowOff>
    </xdr:from>
    <xdr:to>
      <xdr:col>36</xdr:col>
      <xdr:colOff>165100</xdr:colOff>
      <xdr:row>98</xdr:row>
      <xdr:rowOff>86144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78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102671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56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27257</xdr:rowOff>
    </xdr:from>
    <xdr:to>
      <xdr:col>55</xdr:col>
      <xdr:colOff>50800</xdr:colOff>
      <xdr:row>98</xdr:row>
      <xdr:rowOff>128857</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2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113634</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4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40015</xdr:rowOff>
    </xdr:from>
    <xdr:to>
      <xdr:col>50</xdr:col>
      <xdr:colOff>165100</xdr:colOff>
      <xdr:row>98</xdr:row>
      <xdr:rowOff>141615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4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132742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3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29099</xdr:rowOff>
    </xdr:from>
    <xdr:to>
      <xdr:col>46</xdr:col>
      <xdr:colOff>38100</xdr:colOff>
      <xdr:row>98</xdr:row>
      <xdr:rowOff>130699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3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121826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2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109066</xdr:rowOff>
    </xdr:from>
    <xdr:to>
      <xdr:col>41</xdr:col>
      <xdr:colOff>101600</xdr:colOff>
      <xdr:row>99</xdr:row>
      <xdr:rowOff>39216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91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30343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700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133480</xdr:rowOff>
    </xdr:from>
    <xdr:to>
      <xdr:col>36</xdr:col>
      <xdr:colOff>165100</xdr:colOff>
      <xdr:row>99</xdr:row>
      <xdr:rowOff>63630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9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54757</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37428" y="1702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134906</xdr:rowOff>
    </xdr:from>
    <xdr:to>
      <xdr:col>85</xdr:col>
      <xdr:colOff>127000</xdr:colOff>
      <xdr:row>38</xdr:row>
      <xdr:rowOff>134982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50006"/>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75434</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1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134906</xdr:rowOff>
    </xdr:from>
    <xdr:to>
      <xdr:col>81</xdr:col>
      <xdr:colOff>50800</xdr:colOff>
      <xdr:row>38</xdr:row>
      <xdr:rowOff>135772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650006"/>
          <a:ext cx="889000" cy="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170979</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135772</xdr:rowOff>
    </xdr:from>
    <xdr:to>
      <xdr:col>76</xdr:col>
      <xdr:colOff>114300</xdr:colOff>
      <xdr:row>38</xdr:row>
      <xdr:rowOff>136312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650872"/>
          <a:ext cx="889000" cy="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6693</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132332</xdr:rowOff>
    </xdr:from>
    <xdr:to>
      <xdr:col>71</xdr:col>
      <xdr:colOff>177800</xdr:colOff>
      <xdr:row>38</xdr:row>
      <xdr:rowOff>136312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47432"/>
          <a:ext cx="889000" cy="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53872</xdr:rowOff>
    </xdr:from>
    <xdr:to>
      <xdr:col>67</xdr:col>
      <xdr:colOff>101600</xdr:colOff>
      <xdr:row>38</xdr:row>
      <xdr:rowOff>155472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549</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84182</xdr:rowOff>
    </xdr:from>
    <xdr:to>
      <xdr:col>85</xdr:col>
      <xdr:colOff>177800</xdr:colOff>
      <xdr:row>39</xdr:row>
      <xdr:rowOff>14332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9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30984</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4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84106</xdr:rowOff>
    </xdr:from>
    <xdr:to>
      <xdr:col>81</xdr:col>
      <xdr:colOff>101600</xdr:colOff>
      <xdr:row>39</xdr:row>
      <xdr:rowOff>14256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9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5383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69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84972</xdr:rowOff>
    </xdr:from>
    <xdr:to>
      <xdr:col>76</xdr:col>
      <xdr:colOff>165100</xdr:colOff>
      <xdr:row>39</xdr:row>
      <xdr:rowOff>15122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6249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9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85512</xdr:rowOff>
    </xdr:from>
    <xdr:to>
      <xdr:col>72</xdr:col>
      <xdr:colOff>38100</xdr:colOff>
      <xdr:row>39</xdr:row>
      <xdr:rowOff>15662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6789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69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81532</xdr:rowOff>
    </xdr:from>
    <xdr:to>
      <xdr:col>67</xdr:col>
      <xdr:colOff>101600</xdr:colOff>
      <xdr:row>39</xdr:row>
      <xdr:rowOff>11682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9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2809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8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10092</xdr:rowOff>
    </xdr:from>
    <xdr:to>
      <xdr:col>85</xdr:col>
      <xdr:colOff>127000</xdr:colOff>
      <xdr:row>77</xdr:row>
      <xdr:rowOff>22163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211742"/>
          <a:ext cx="838200" cy="1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109551</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96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10092</xdr:rowOff>
    </xdr:from>
    <xdr:to>
      <xdr:col>81</xdr:col>
      <xdr:colOff>50800</xdr:colOff>
      <xdr:row>77</xdr:row>
      <xdr:rowOff>15208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11742"/>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51830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151053</xdr:rowOff>
    </xdr:from>
    <xdr:to>
      <xdr:col>76</xdr:col>
      <xdr:colOff>114300</xdr:colOff>
      <xdr:row>77</xdr:row>
      <xdr:rowOff>15208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181253"/>
          <a:ext cx="889000" cy="3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72025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119867</xdr:rowOff>
    </xdr:from>
    <xdr:to>
      <xdr:col>71</xdr:col>
      <xdr:colOff>177800</xdr:colOff>
      <xdr:row>76</xdr:row>
      <xdr:rowOff>151053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150067"/>
          <a:ext cx="889000" cy="3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69126</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358</xdr:rowOff>
    </xdr:from>
    <xdr:to>
      <xdr:col>67</xdr:col>
      <xdr:colOff>101600</xdr:colOff>
      <xdr:row>76</xdr:row>
      <xdr:rowOff>101958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118486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80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142813</xdr:rowOff>
    </xdr:from>
    <xdr:to>
      <xdr:col>85</xdr:col>
      <xdr:colOff>177800</xdr:colOff>
      <xdr:row>77</xdr:row>
      <xdr:rowOff>72963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7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121240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5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130742</xdr:rowOff>
    </xdr:from>
    <xdr:to>
      <xdr:col>81</xdr:col>
      <xdr:colOff>101600</xdr:colOff>
      <xdr:row>77</xdr:row>
      <xdr:rowOff>60892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6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52019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25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135858</xdr:rowOff>
    </xdr:from>
    <xdr:to>
      <xdr:col>76</xdr:col>
      <xdr:colOff>165100</xdr:colOff>
      <xdr:row>77</xdr:row>
      <xdr:rowOff>66008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6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57135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25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100253</xdr:rowOff>
    </xdr:from>
    <xdr:to>
      <xdr:col>72</xdr:col>
      <xdr:colOff>38100</xdr:colOff>
      <xdr:row>77</xdr:row>
      <xdr:rowOff>30403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21530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22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69067</xdr:rowOff>
    </xdr:from>
    <xdr:to>
      <xdr:col>67</xdr:col>
      <xdr:colOff>101600</xdr:colOff>
      <xdr:row>76</xdr:row>
      <xdr:rowOff>170667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9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161794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9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159049</xdr:rowOff>
    </xdr:from>
    <xdr:to>
      <xdr:col>85</xdr:col>
      <xdr:colOff>127000</xdr:colOff>
      <xdr:row>98</xdr:row>
      <xdr:rowOff>22848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89699"/>
          <a:ext cx="838200" cy="3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68577</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2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159049</xdr:rowOff>
    </xdr:from>
    <xdr:to>
      <xdr:col>81</xdr:col>
      <xdr:colOff>50800</xdr:colOff>
      <xdr:row>98</xdr:row>
      <xdr:rowOff>15091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89699"/>
          <a:ext cx="889000" cy="2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154852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4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15091</xdr:rowOff>
    </xdr:from>
    <xdr:to>
      <xdr:col>76</xdr:col>
      <xdr:colOff>114300</xdr:colOff>
      <xdr:row>98</xdr:row>
      <xdr:rowOff>60252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17191"/>
          <a:ext cx="889000" cy="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147299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8786</xdr:rowOff>
    </xdr:from>
    <xdr:to>
      <xdr:col>71</xdr:col>
      <xdr:colOff>177800</xdr:colOff>
      <xdr:row>98</xdr:row>
      <xdr:rowOff>60252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10886"/>
          <a:ext cx="889000" cy="5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155523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135553</xdr:rowOff>
    </xdr:from>
    <xdr:to>
      <xdr:col>67</xdr:col>
      <xdr:colOff>101600</xdr:colOff>
      <xdr:row>98</xdr:row>
      <xdr:rowOff>65703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6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56830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5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143498</xdr:rowOff>
    </xdr:from>
    <xdr:to>
      <xdr:col>85</xdr:col>
      <xdr:colOff>177800</xdr:colOff>
      <xdr:row>98</xdr:row>
      <xdr:rowOff>73648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7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58425</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108249</xdr:rowOff>
    </xdr:from>
    <xdr:to>
      <xdr:col>81</xdr:col>
      <xdr:colOff>101600</xdr:colOff>
      <xdr:row>98</xdr:row>
      <xdr:rowOff>38399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3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29526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3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135741</xdr:rowOff>
    </xdr:from>
    <xdr:to>
      <xdr:col>76</xdr:col>
      <xdr:colOff>165100</xdr:colOff>
      <xdr:row>98</xdr:row>
      <xdr:rowOff>65891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6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57018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5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9452</xdr:rowOff>
    </xdr:from>
    <xdr:to>
      <xdr:col>72</xdr:col>
      <xdr:colOff>38100</xdr:colOff>
      <xdr:row>98</xdr:row>
      <xdr:rowOff>111052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1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102179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0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129436</xdr:rowOff>
    </xdr:from>
    <xdr:to>
      <xdr:col>67</xdr:col>
      <xdr:colOff>101600</xdr:colOff>
      <xdr:row>98</xdr:row>
      <xdr:rowOff>59586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76113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3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26886</xdr:rowOff>
    </xdr:from>
    <xdr:to>
      <xdr:col>116</xdr:col>
      <xdr:colOff>63500</xdr:colOff>
      <xdr:row>39</xdr:row>
      <xdr:rowOff>29553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13436"/>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72077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22733</xdr:rowOff>
    </xdr:from>
    <xdr:to>
      <xdr:col>111</xdr:col>
      <xdr:colOff>177800</xdr:colOff>
      <xdr:row>39</xdr:row>
      <xdr:rowOff>26886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09283"/>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156392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156349</xdr:rowOff>
    </xdr:from>
    <xdr:to>
      <xdr:col>107</xdr:col>
      <xdr:colOff>50800</xdr:colOff>
      <xdr:row>39</xdr:row>
      <xdr:rowOff>22733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71449"/>
          <a:ext cx="889000" cy="3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1630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156349</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71449"/>
          <a:ext cx="889000" cy="5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170070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123685</xdr:rowOff>
    </xdr:from>
    <xdr:to>
      <xdr:col>98</xdr:col>
      <xdr:colOff>38100</xdr:colOff>
      <xdr:row>39</xdr:row>
      <xdr:rowOff>53835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70362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150203</xdr:rowOff>
    </xdr:from>
    <xdr:to>
      <xdr:col>116</xdr:col>
      <xdr:colOff>114300</xdr:colOff>
      <xdr:row>39</xdr:row>
      <xdr:rowOff>80353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6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65130</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8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147536</xdr:rowOff>
    </xdr:from>
    <xdr:to>
      <xdr:col>112</xdr:col>
      <xdr:colOff>38100</xdr:colOff>
      <xdr:row>39</xdr:row>
      <xdr:rowOff>77686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6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68813</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755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143383</xdr:rowOff>
    </xdr:from>
    <xdr:to>
      <xdr:col>107</xdr:col>
      <xdr:colOff>101600</xdr:colOff>
      <xdr:row>39</xdr:row>
      <xdr:rowOff>73533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5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64660</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751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105549</xdr:rowOff>
    </xdr:from>
    <xdr:to>
      <xdr:col>102</xdr:col>
      <xdr:colOff>165100</xdr:colOff>
      <xdr:row>39</xdr:row>
      <xdr:rowOff>35699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2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26826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71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163475</xdr:rowOff>
    </xdr:from>
    <xdr:to>
      <xdr:col>116</xdr:col>
      <xdr:colOff>63500</xdr:colOff>
      <xdr:row>58</xdr:row>
      <xdr:rowOff>167677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107575"/>
          <a:ext cx="838200" cy="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126415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070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167677</xdr:rowOff>
    </xdr:from>
    <xdr:to>
      <xdr:col>111</xdr:col>
      <xdr:colOff>177800</xdr:colOff>
      <xdr:row>59</xdr:row>
      <xdr:rowOff>1114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111777"/>
          <a:ext cx="889000" cy="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81250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19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1114</xdr:rowOff>
    </xdr:from>
    <xdr:to>
      <xdr:col>107</xdr:col>
      <xdr:colOff>50800</xdr:colOff>
      <xdr:row>59</xdr:row>
      <xdr:rowOff>6644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16664"/>
          <a:ext cx="889000" cy="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82818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9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6644</xdr:rowOff>
    </xdr:from>
    <xdr:to>
      <xdr:col>102</xdr:col>
      <xdr:colOff>114300</xdr:colOff>
      <xdr:row>59</xdr:row>
      <xdr:rowOff>12555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22194"/>
          <a:ext cx="8890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82197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9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164066</xdr:rowOff>
    </xdr:from>
    <xdr:to>
      <xdr:col>98</xdr:col>
      <xdr:colOff>38100</xdr:colOff>
      <xdr:row>59</xdr:row>
      <xdr:rowOff>94216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1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85343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2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112675</xdr:rowOff>
    </xdr:from>
    <xdr:to>
      <xdr:col>116</xdr:col>
      <xdr:colOff>114300</xdr:colOff>
      <xdr:row>59</xdr:row>
      <xdr:rowOff>42825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5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72052</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84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116877</xdr:rowOff>
    </xdr:from>
    <xdr:to>
      <xdr:col>112</xdr:col>
      <xdr:colOff>38100</xdr:colOff>
      <xdr:row>59</xdr:row>
      <xdr:rowOff>47027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6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63554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83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121764</xdr:rowOff>
    </xdr:from>
    <xdr:to>
      <xdr:col>107</xdr:col>
      <xdr:colOff>101600</xdr:colOff>
      <xdr:row>59</xdr:row>
      <xdr:rowOff>51914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6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68441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84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127294</xdr:rowOff>
    </xdr:from>
    <xdr:to>
      <xdr:col>102</xdr:col>
      <xdr:colOff>165100</xdr:colOff>
      <xdr:row>59</xdr:row>
      <xdr:rowOff>57444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7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73971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84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133205</xdr:rowOff>
    </xdr:from>
    <xdr:to>
      <xdr:col>98</xdr:col>
      <xdr:colOff>38100</xdr:colOff>
      <xdr:row>59</xdr:row>
      <xdr:rowOff>63355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79882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85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15303</xdr:rowOff>
    </xdr:from>
    <xdr:to>
      <xdr:col>116</xdr:col>
      <xdr:colOff>63500</xdr:colOff>
      <xdr:row>76</xdr:row>
      <xdr:rowOff>60280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3045503"/>
          <a:ext cx="838200" cy="4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31272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1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15303</xdr:rowOff>
    </xdr:from>
    <xdr:to>
      <xdr:col>111</xdr:col>
      <xdr:colOff>177800</xdr:colOff>
      <xdr:row>76</xdr:row>
      <xdr:rowOff>60013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45503"/>
          <a:ext cx="889000" cy="4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125303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6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167027</xdr:rowOff>
    </xdr:from>
    <xdr:to>
      <xdr:col>107</xdr:col>
      <xdr:colOff>50800</xdr:colOff>
      <xdr:row>76</xdr:row>
      <xdr:rowOff>60013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025777"/>
          <a:ext cx="889000" cy="6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133399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167027</xdr:rowOff>
    </xdr:from>
    <xdr:to>
      <xdr:col>102</xdr:col>
      <xdr:colOff>114300</xdr:colOff>
      <xdr:row>76</xdr:row>
      <xdr:rowOff>53842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025777"/>
          <a:ext cx="889000" cy="5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126607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4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74022</xdr:rowOff>
    </xdr:from>
    <xdr:to>
      <xdr:col>98</xdr:col>
      <xdr:colOff>38100</xdr:colOff>
      <xdr:row>76</xdr:row>
      <xdr:rowOff>4172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3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20699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0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9480</xdr:rowOff>
    </xdr:from>
    <xdr:to>
      <xdr:col>116</xdr:col>
      <xdr:colOff>114300</xdr:colOff>
      <xdr:row>76</xdr:row>
      <xdr:rowOff>111080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3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159357</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01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135954</xdr:rowOff>
    </xdr:from>
    <xdr:to>
      <xdr:col>112</xdr:col>
      <xdr:colOff>38100</xdr:colOff>
      <xdr:row>76</xdr:row>
      <xdr:rowOff>66104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57230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08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9213</xdr:rowOff>
    </xdr:from>
    <xdr:to>
      <xdr:col>107</xdr:col>
      <xdr:colOff>101600</xdr:colOff>
      <xdr:row>76</xdr:row>
      <xdr:rowOff>110813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3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101940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3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116227</xdr:rowOff>
    </xdr:from>
    <xdr:to>
      <xdr:col>102</xdr:col>
      <xdr:colOff>165100</xdr:colOff>
      <xdr:row>76</xdr:row>
      <xdr:rowOff>46377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97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37504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06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3042</xdr:rowOff>
    </xdr:from>
    <xdr:to>
      <xdr:col>98</xdr:col>
      <xdr:colOff>38100</xdr:colOff>
      <xdr:row>76</xdr:row>
      <xdr:rowOff>104642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03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95769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12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概ねどの経費も類似団体平均を下回っている状況であるが、扶助費が住民一人当たり</a:t>
          </a:r>
          <a:r>
            <a:rPr kumimoji="1" lang="en-US" altLang="ja-JP" sz="1300">
              <a:latin typeface="ＭＳ Ｐゴシック" panose="020B0600070205080204" pitchFamily="50" charset="-128"/>
              <a:ea typeface="ＭＳ Ｐゴシック" panose="020B0600070205080204" pitchFamily="50" charset="-128"/>
            </a:rPr>
            <a:t>92,636</a:t>
          </a:r>
          <a:r>
            <a:rPr kumimoji="1" lang="ja-JP" altLang="en-US" sz="1300">
              <a:latin typeface="ＭＳ Ｐゴシック" panose="020B0600070205080204" pitchFamily="50" charset="-128"/>
              <a:ea typeface="ＭＳ Ｐゴシック" panose="020B0600070205080204" pitchFamily="50" charset="-128"/>
            </a:rPr>
            <a:t>円と類似団体平均を大きく上回っている。　要因として、障害関連事業や児童福祉事業において、制度改正等に伴うサービス拡大や単独事業による支出を行っていることが挙げられる。今後、資格審査等の適正化により財政を圧迫する上昇傾向に歯止めをかけるよう努める。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9,423
9,395
85.39
6,190,711
6,092,347
78,003
3,278,628
5,341,392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149860</xdr:rowOff>
    </xdr:from>
    <xdr:to>
      <xdr:col>24</xdr:col>
      <xdr:colOff>63500</xdr:colOff>
      <xdr:row>38</xdr:row>
      <xdr:rowOff>3302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93510"/>
          <a:ext cx="838200" cy="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3302</xdr:rowOff>
    </xdr:from>
    <xdr:to>
      <xdr:col>19</xdr:col>
      <xdr:colOff>177800</xdr:colOff>
      <xdr:row>38</xdr:row>
      <xdr:rowOff>55245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18402"/>
          <a:ext cx="889000" cy="5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58183</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6477</xdr:rowOff>
    </xdr:from>
    <xdr:to>
      <xdr:col>15</xdr:col>
      <xdr:colOff>50800</xdr:colOff>
      <xdr:row>38</xdr:row>
      <xdr:rowOff>55245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21577"/>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87647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6477</xdr:rowOff>
    </xdr:from>
    <xdr:to>
      <xdr:col>10</xdr:col>
      <xdr:colOff>114300</xdr:colOff>
      <xdr:row>38</xdr:row>
      <xdr:rowOff>44958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21577"/>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2938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132080</xdr:rowOff>
    </xdr:from>
    <xdr:to>
      <xdr:col>6</xdr:col>
      <xdr:colOff>38100</xdr:colOff>
      <xdr:row>38</xdr:row>
      <xdr:rowOff>62230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78757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99060</xdr:rowOff>
    </xdr:from>
    <xdr:to>
      <xdr:col>24</xdr:col>
      <xdr:colOff>114300</xdr:colOff>
      <xdr:row>38</xdr:row>
      <xdr:rowOff>29210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77487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2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123952</xdr:rowOff>
    </xdr:from>
    <xdr:to>
      <xdr:col>20</xdr:col>
      <xdr:colOff>38100</xdr:colOff>
      <xdr:row>38</xdr:row>
      <xdr:rowOff>54102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6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45229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6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4445</xdr:rowOff>
    </xdr:from>
    <xdr:to>
      <xdr:col>15</xdr:col>
      <xdr:colOff>101600</xdr:colOff>
      <xdr:row>38</xdr:row>
      <xdr:rowOff>106045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97172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127127</xdr:rowOff>
    </xdr:from>
    <xdr:to>
      <xdr:col>10</xdr:col>
      <xdr:colOff>165100</xdr:colOff>
      <xdr:row>38</xdr:row>
      <xdr:rowOff>57277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7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48404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6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165608</xdr:rowOff>
    </xdr:from>
    <xdr:to>
      <xdr:col>6</xdr:col>
      <xdr:colOff>38100</xdr:colOff>
      <xdr:row>38</xdr:row>
      <xdr:rowOff>95758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0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86885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0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24584</xdr:rowOff>
    </xdr:from>
    <xdr:to>
      <xdr:col>24</xdr:col>
      <xdr:colOff>63500</xdr:colOff>
      <xdr:row>57</xdr:row>
      <xdr:rowOff>63015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97234"/>
          <a:ext cx="838200" cy="3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166507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24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24584</xdr:rowOff>
    </xdr:from>
    <xdr:to>
      <xdr:col>19</xdr:col>
      <xdr:colOff>177800</xdr:colOff>
      <xdr:row>57</xdr:row>
      <xdr:rowOff>25364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97234"/>
          <a:ext cx="889000" cy="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100265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35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25364</xdr:rowOff>
    </xdr:from>
    <xdr:to>
      <xdr:col>15</xdr:col>
      <xdr:colOff>50800</xdr:colOff>
      <xdr:row>57</xdr:row>
      <xdr:rowOff>40517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98014"/>
          <a:ext cx="889000" cy="1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120642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3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40517</xdr:rowOff>
    </xdr:from>
    <xdr:to>
      <xdr:col>10</xdr:col>
      <xdr:colOff>114300</xdr:colOff>
      <xdr:row>57</xdr:row>
      <xdr:rowOff>83076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13167"/>
          <a:ext cx="889000" cy="4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136396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27870</xdr:rowOff>
    </xdr:from>
    <xdr:to>
      <xdr:col>6</xdr:col>
      <xdr:colOff>38100</xdr:colOff>
      <xdr:row>57</xdr:row>
      <xdr:rowOff>129470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145997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7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12215</xdr:rowOff>
    </xdr:from>
    <xdr:to>
      <xdr:col>24</xdr:col>
      <xdr:colOff>114300</xdr:colOff>
      <xdr:row>57</xdr:row>
      <xdr:rowOff>113815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162092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6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145234</xdr:rowOff>
    </xdr:from>
    <xdr:to>
      <xdr:col>20</xdr:col>
      <xdr:colOff>38100</xdr:colOff>
      <xdr:row>57</xdr:row>
      <xdr:rowOff>75384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4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66511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39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146014</xdr:rowOff>
    </xdr:from>
    <xdr:to>
      <xdr:col>15</xdr:col>
      <xdr:colOff>101600</xdr:colOff>
      <xdr:row>57</xdr:row>
      <xdr:rowOff>76164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67291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3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161167</xdr:rowOff>
    </xdr:from>
    <xdr:to>
      <xdr:col>10</xdr:col>
      <xdr:colOff>165100</xdr:colOff>
      <xdr:row>57</xdr:row>
      <xdr:rowOff>91317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6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82444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55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32276</xdr:rowOff>
    </xdr:from>
    <xdr:to>
      <xdr:col>6</xdr:col>
      <xdr:colOff>38100</xdr:colOff>
      <xdr:row>57</xdr:row>
      <xdr:rowOff>133876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0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125003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89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103695</xdr:rowOff>
    </xdr:from>
    <xdr:to>
      <xdr:col>24</xdr:col>
      <xdr:colOff>63500</xdr:colOff>
      <xdr:row>75</xdr:row>
      <xdr:rowOff>137477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962445"/>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13010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0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61605</xdr:rowOff>
    </xdr:from>
    <xdr:to>
      <xdr:col>19</xdr:col>
      <xdr:colOff>177800</xdr:colOff>
      <xdr:row>75</xdr:row>
      <xdr:rowOff>103695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20355"/>
          <a:ext cx="889000" cy="4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85955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0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61605</xdr:rowOff>
    </xdr:from>
    <xdr:to>
      <xdr:col>15</xdr:col>
      <xdr:colOff>50800</xdr:colOff>
      <xdr:row>75</xdr:row>
      <xdr:rowOff>156966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20355"/>
          <a:ext cx="889000" cy="9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106480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156966</xdr:rowOff>
    </xdr:from>
    <xdr:to>
      <xdr:col>10</xdr:col>
      <xdr:colOff>114300</xdr:colOff>
      <xdr:row>76</xdr:row>
      <xdr:rowOff>6049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15716"/>
          <a:ext cx="889000" cy="2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22084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0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148616</xdr:rowOff>
    </xdr:from>
    <xdr:to>
      <xdr:col>6</xdr:col>
      <xdr:colOff>38100</xdr:colOff>
      <xdr:row>76</xdr:row>
      <xdr:rowOff>78766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0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69893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86677</xdr:rowOff>
    </xdr:from>
    <xdr:to>
      <xdr:col>24</xdr:col>
      <xdr:colOff>114300</xdr:colOff>
      <xdr:row>76</xdr:row>
      <xdr:rowOff>16827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4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65104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2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52895</xdr:rowOff>
    </xdr:from>
    <xdr:to>
      <xdr:col>20</xdr:col>
      <xdr:colOff>38100</xdr:colOff>
      <xdr:row>75</xdr:row>
      <xdr:rowOff>154496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116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145623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004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10805</xdr:rowOff>
    </xdr:from>
    <xdr:to>
      <xdr:col>15</xdr:col>
      <xdr:colOff>101600</xdr:colOff>
      <xdr:row>75</xdr:row>
      <xdr:rowOff>112405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6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128932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4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106165</xdr:rowOff>
    </xdr:from>
    <xdr:to>
      <xdr:col>10</xdr:col>
      <xdr:colOff>165100</xdr:colOff>
      <xdr:row>76</xdr:row>
      <xdr:rowOff>36314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649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27443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57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126699</xdr:rowOff>
    </xdr:from>
    <xdr:to>
      <xdr:col>6</xdr:col>
      <xdr:colOff>38100</xdr:colOff>
      <xdr:row>76</xdr:row>
      <xdr:rowOff>56849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8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73376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60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5009</xdr:rowOff>
    </xdr:from>
    <xdr:to>
      <xdr:col>24</xdr:col>
      <xdr:colOff>63500</xdr:colOff>
      <xdr:row>96</xdr:row>
      <xdr:rowOff>91801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64209"/>
          <a:ext cx="838200" cy="8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70400</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186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91801</xdr:rowOff>
    </xdr:from>
    <xdr:to>
      <xdr:col>19</xdr:col>
      <xdr:colOff>177800</xdr:colOff>
      <xdr:row>96</xdr:row>
      <xdr:rowOff>97684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551001"/>
          <a:ext cx="889000" cy="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141837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166576</xdr:rowOff>
    </xdr:from>
    <xdr:to>
      <xdr:col>15</xdr:col>
      <xdr:colOff>50800</xdr:colOff>
      <xdr:row>96</xdr:row>
      <xdr:rowOff>97684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454326"/>
          <a:ext cx="889000" cy="10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5356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1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166576</xdr:rowOff>
    </xdr:from>
    <xdr:to>
      <xdr:col>10</xdr:col>
      <xdr:colOff>114300</xdr:colOff>
      <xdr:row>97</xdr:row>
      <xdr:rowOff>239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454326"/>
          <a:ext cx="889000" cy="17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29596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45993</xdr:rowOff>
    </xdr:from>
    <xdr:to>
      <xdr:col>6</xdr:col>
      <xdr:colOff>38100</xdr:colOff>
      <xdr:row>96</xdr:row>
      <xdr:rowOff>147593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0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164120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8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125659</xdr:rowOff>
    </xdr:from>
    <xdr:to>
      <xdr:col>24</xdr:col>
      <xdr:colOff>114300</xdr:colOff>
      <xdr:row>96</xdr:row>
      <xdr:rowOff>55809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1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104086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41001</xdr:rowOff>
    </xdr:from>
    <xdr:to>
      <xdr:col>20</xdr:col>
      <xdr:colOff>38100</xdr:colOff>
      <xdr:row>96</xdr:row>
      <xdr:rowOff>142601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0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133728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9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46884</xdr:rowOff>
    </xdr:from>
    <xdr:to>
      <xdr:col>15</xdr:col>
      <xdr:colOff>101600</xdr:colOff>
      <xdr:row>96</xdr:row>
      <xdr:rowOff>148484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139611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9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115776</xdr:rowOff>
    </xdr:from>
    <xdr:to>
      <xdr:col>10</xdr:col>
      <xdr:colOff>165100</xdr:colOff>
      <xdr:row>96</xdr:row>
      <xdr:rowOff>45926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0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37053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49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120889</xdr:rowOff>
    </xdr:from>
    <xdr:to>
      <xdr:col>6</xdr:col>
      <xdr:colOff>38100</xdr:colOff>
      <xdr:row>97</xdr:row>
      <xdr:rowOff>51039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8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42166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7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163669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35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74896</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97071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83007</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598107"/>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110786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79985</xdr:rowOff>
    </xdr:from>
    <xdr:to>
      <xdr:col>36</xdr:col>
      <xdr:colOff>165100</xdr:colOff>
      <xdr:row>36</xdr:row>
      <xdr:rowOff>10135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08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26662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585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32207</xdr:rowOff>
    </xdr:from>
    <xdr:to>
      <xdr:col>36</xdr:col>
      <xdr:colOff>165100</xdr:colOff>
      <xdr:row>38</xdr:row>
      <xdr:rowOff>133807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4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124934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40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137955</xdr:rowOff>
    </xdr:from>
    <xdr:to>
      <xdr:col>55</xdr:col>
      <xdr:colOff>0</xdr:colOff>
      <xdr:row>57</xdr:row>
      <xdr:rowOff>148623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910605"/>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151793</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8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148623</xdr:rowOff>
    </xdr:from>
    <xdr:to>
      <xdr:col>50</xdr:col>
      <xdr:colOff>114300</xdr:colOff>
      <xdr:row>58</xdr:row>
      <xdr:rowOff>34780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21273"/>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162165</xdr:rowOff>
    </xdr:from>
    <xdr:ext cx="59901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39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20703</xdr:rowOff>
    </xdr:from>
    <xdr:to>
      <xdr:col>45</xdr:col>
      <xdr:colOff>177800</xdr:colOff>
      <xdr:row>58</xdr:row>
      <xdr:rowOff>34780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64803"/>
          <a:ext cx="889000" cy="1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80249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0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20703</xdr:rowOff>
    </xdr:from>
    <xdr:to>
      <xdr:col>41</xdr:col>
      <xdr:colOff>50800</xdr:colOff>
      <xdr:row>58</xdr:row>
      <xdr:rowOff>50782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64803"/>
          <a:ext cx="889000" cy="3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170945</xdr:rowOff>
    </xdr:from>
    <xdr:to>
      <xdr:col>41</xdr:col>
      <xdr:colOff>101600</xdr:colOff>
      <xdr:row>57</xdr:row>
      <xdr:rowOff>101095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117622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54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99332</xdr:rowOff>
    </xdr:from>
    <xdr:to>
      <xdr:col>36</xdr:col>
      <xdr:colOff>165100</xdr:colOff>
      <xdr:row>58</xdr:row>
      <xdr:rowOff>29482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7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46009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4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87155</xdr:rowOff>
    </xdr:from>
    <xdr:to>
      <xdr:col>55</xdr:col>
      <xdr:colOff>50800</xdr:colOff>
      <xdr:row>58</xdr:row>
      <xdr:rowOff>17305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65582</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3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97823</xdr:rowOff>
    </xdr:from>
    <xdr:to>
      <xdr:col>50</xdr:col>
      <xdr:colOff>165100</xdr:colOff>
      <xdr:row>58</xdr:row>
      <xdr:rowOff>27973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7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19100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6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155430</xdr:rowOff>
    </xdr:from>
    <xdr:to>
      <xdr:col>46</xdr:col>
      <xdr:colOff>38100</xdr:colOff>
      <xdr:row>58</xdr:row>
      <xdr:rowOff>85580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76707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2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141353</xdr:rowOff>
    </xdr:from>
    <xdr:to>
      <xdr:col>41</xdr:col>
      <xdr:colOff>101600</xdr:colOff>
      <xdr:row>58</xdr:row>
      <xdr:rowOff>71503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1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62630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0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171432</xdr:rowOff>
    </xdr:from>
    <xdr:to>
      <xdr:col>36</xdr:col>
      <xdr:colOff>165100</xdr:colOff>
      <xdr:row>58</xdr:row>
      <xdr:rowOff>101582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4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92709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3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101003</xdr:rowOff>
    </xdr:from>
    <xdr:to>
      <xdr:col>55</xdr:col>
      <xdr:colOff>0</xdr:colOff>
      <xdr:row>77</xdr:row>
      <xdr:rowOff>106654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02653"/>
          <a:ext cx="838200" cy="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8487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038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106654</xdr:rowOff>
    </xdr:from>
    <xdr:to>
      <xdr:col>50</xdr:col>
      <xdr:colOff>114300</xdr:colOff>
      <xdr:row>77</xdr:row>
      <xdr:rowOff>169711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08304"/>
          <a:ext cx="889000" cy="6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103915</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29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169711</xdr:rowOff>
    </xdr:from>
    <xdr:to>
      <xdr:col>45</xdr:col>
      <xdr:colOff>177800</xdr:colOff>
      <xdr:row>78</xdr:row>
      <xdr:rowOff>20358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71361"/>
          <a:ext cx="889000" cy="2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96423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295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170002</xdr:rowOff>
    </xdr:from>
    <xdr:to>
      <xdr:col>41</xdr:col>
      <xdr:colOff>50800</xdr:colOff>
      <xdr:row>78</xdr:row>
      <xdr:rowOff>20358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371652"/>
          <a:ext cx="889000" cy="2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110786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29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86195</xdr:rowOff>
    </xdr:from>
    <xdr:to>
      <xdr:col>36</xdr:col>
      <xdr:colOff>165100</xdr:colOff>
      <xdr:row>78</xdr:row>
      <xdr:rowOff>16345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28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06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50203</xdr:rowOff>
    </xdr:from>
    <xdr:to>
      <xdr:col>55</xdr:col>
      <xdr:colOff>50800</xdr:colOff>
      <xdr:row>77</xdr:row>
      <xdr:rowOff>151803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5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28630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3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55854</xdr:rowOff>
    </xdr:from>
    <xdr:to>
      <xdr:col>50</xdr:col>
      <xdr:colOff>165100</xdr:colOff>
      <xdr:row>77</xdr:row>
      <xdr:rowOff>157454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5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148581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35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118911</xdr:rowOff>
    </xdr:from>
    <xdr:to>
      <xdr:col>46</xdr:col>
      <xdr:colOff>38100</xdr:colOff>
      <xdr:row>78</xdr:row>
      <xdr:rowOff>49061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40188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1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141008</xdr:rowOff>
    </xdr:from>
    <xdr:to>
      <xdr:col>41</xdr:col>
      <xdr:colOff>101600</xdr:colOff>
      <xdr:row>78</xdr:row>
      <xdr:rowOff>71158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4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62285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3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119202</xdr:rowOff>
    </xdr:from>
    <xdr:to>
      <xdr:col>36</xdr:col>
      <xdr:colOff>165100</xdr:colOff>
      <xdr:row>78</xdr:row>
      <xdr:rowOff>49352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2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40479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1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95300</xdr:rowOff>
    </xdr:from>
    <xdr:to>
      <xdr:col>55</xdr:col>
      <xdr:colOff>0</xdr:colOff>
      <xdr:row>96</xdr:row>
      <xdr:rowOff>121481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554500"/>
          <a:ext cx="838200" cy="2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135442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08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12999</xdr:rowOff>
    </xdr:from>
    <xdr:to>
      <xdr:col>50</xdr:col>
      <xdr:colOff>114300</xdr:colOff>
      <xdr:row>96</xdr:row>
      <xdr:rowOff>95300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472199"/>
          <a:ext cx="889000" cy="8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52568</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599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12999</xdr:rowOff>
    </xdr:from>
    <xdr:to>
      <xdr:col>45</xdr:col>
      <xdr:colOff>177800</xdr:colOff>
      <xdr:row>96</xdr:row>
      <xdr:rowOff>97672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472199"/>
          <a:ext cx="889000" cy="8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80920</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0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97672</xdr:rowOff>
    </xdr:from>
    <xdr:to>
      <xdr:col>41</xdr:col>
      <xdr:colOff>50800</xdr:colOff>
      <xdr:row>96</xdr:row>
      <xdr:rowOff>135665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556872"/>
          <a:ext cx="889000" cy="3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98265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38128</xdr:rowOff>
    </xdr:from>
    <xdr:to>
      <xdr:col>36</xdr:col>
      <xdr:colOff>165100</xdr:colOff>
      <xdr:row>95</xdr:row>
      <xdr:rowOff>139728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32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156255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10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70681</xdr:rowOff>
    </xdr:from>
    <xdr:to>
      <xdr:col>55</xdr:col>
      <xdr:colOff>50800</xdr:colOff>
      <xdr:row>97</xdr:row>
      <xdr:rowOff>831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52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49108</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50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44500</xdr:rowOff>
    </xdr:from>
    <xdr:to>
      <xdr:col>50</xdr:col>
      <xdr:colOff>165100</xdr:colOff>
      <xdr:row>96</xdr:row>
      <xdr:rowOff>146100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5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137227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59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133649</xdr:rowOff>
    </xdr:from>
    <xdr:to>
      <xdr:col>46</xdr:col>
      <xdr:colOff>38100</xdr:colOff>
      <xdr:row>96</xdr:row>
      <xdr:rowOff>63799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4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54926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46872</xdr:rowOff>
    </xdr:from>
    <xdr:to>
      <xdr:col>41</xdr:col>
      <xdr:colOff>101600</xdr:colOff>
      <xdr:row>96</xdr:row>
      <xdr:rowOff>148472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50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139599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59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84865</xdr:rowOff>
    </xdr:from>
    <xdr:to>
      <xdr:col>36</xdr:col>
      <xdr:colOff>165100</xdr:colOff>
      <xdr:row>97</xdr:row>
      <xdr:rowOff>15015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54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6142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63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63658</xdr:rowOff>
    </xdr:from>
    <xdr:to>
      <xdr:col>85</xdr:col>
      <xdr:colOff>127000</xdr:colOff>
      <xdr:row>39</xdr:row>
      <xdr:rowOff>111517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750208"/>
          <a:ext cx="838200" cy="4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61191</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33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100757</xdr:rowOff>
    </xdr:from>
    <xdr:to>
      <xdr:col>81</xdr:col>
      <xdr:colOff>50800</xdr:colOff>
      <xdr:row>39</xdr:row>
      <xdr:rowOff>63658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615857"/>
          <a:ext cx="889000" cy="13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164899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100757</xdr:rowOff>
    </xdr:from>
    <xdr:to>
      <xdr:col>76</xdr:col>
      <xdr:colOff>114300</xdr:colOff>
      <xdr:row>39</xdr:row>
      <xdr:rowOff>5855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615857"/>
          <a:ext cx="889000" cy="7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126282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12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5855</xdr:rowOff>
    </xdr:from>
    <xdr:to>
      <xdr:col>71</xdr:col>
      <xdr:colOff>177800</xdr:colOff>
      <xdr:row>39</xdr:row>
      <xdr:rowOff>39671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692405"/>
          <a:ext cx="889000" cy="3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160272</xdr:rowOff>
    </xdr:from>
    <xdr:to>
      <xdr:col>67</xdr:col>
      <xdr:colOff>101600</xdr:colOff>
      <xdr:row>38</xdr:row>
      <xdr:rowOff>90422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50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106949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2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60717</xdr:rowOff>
    </xdr:from>
    <xdr:to>
      <xdr:col>85</xdr:col>
      <xdr:colOff>177800</xdr:colOff>
      <xdr:row>39</xdr:row>
      <xdr:rowOff>162317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74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147094</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66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12858</xdr:rowOff>
    </xdr:from>
    <xdr:to>
      <xdr:col>81</xdr:col>
      <xdr:colOff>101600</xdr:colOff>
      <xdr:row>39</xdr:row>
      <xdr:rowOff>114458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69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105585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79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49957</xdr:rowOff>
    </xdr:from>
    <xdr:to>
      <xdr:col>76</xdr:col>
      <xdr:colOff>165100</xdr:colOff>
      <xdr:row>38</xdr:row>
      <xdr:rowOff>151557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56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142684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65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126505</xdr:rowOff>
    </xdr:from>
    <xdr:to>
      <xdr:col>72</xdr:col>
      <xdr:colOff>38100</xdr:colOff>
      <xdr:row>39</xdr:row>
      <xdr:rowOff>56655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6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47782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73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160321</xdr:rowOff>
    </xdr:from>
    <xdr:to>
      <xdr:col>67</xdr:col>
      <xdr:colOff>101600</xdr:colOff>
      <xdr:row>39</xdr:row>
      <xdr:rowOff>90471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67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81598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76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145026</xdr:rowOff>
    </xdr:from>
    <xdr:to>
      <xdr:col>85</xdr:col>
      <xdr:colOff>127000</xdr:colOff>
      <xdr:row>58</xdr:row>
      <xdr:rowOff>14580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917676"/>
          <a:ext cx="838200" cy="4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609</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14580</xdr:rowOff>
    </xdr:from>
    <xdr:to>
      <xdr:col>81</xdr:col>
      <xdr:colOff>50800</xdr:colOff>
      <xdr:row>58</xdr:row>
      <xdr:rowOff>36190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58680"/>
          <a:ext cx="889000" cy="2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85438</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51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36190</xdr:rowOff>
    </xdr:from>
    <xdr:to>
      <xdr:col>76</xdr:col>
      <xdr:colOff>114300</xdr:colOff>
      <xdr:row>58</xdr:row>
      <xdr:rowOff>71482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980290"/>
          <a:ext cx="889000" cy="3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99399</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52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71482</xdr:rowOff>
    </xdr:from>
    <xdr:to>
      <xdr:col>71</xdr:col>
      <xdr:colOff>177800</xdr:colOff>
      <xdr:row>58</xdr:row>
      <xdr:rowOff>74267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15582"/>
          <a:ext cx="889000" cy="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100720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53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64135</xdr:rowOff>
    </xdr:from>
    <xdr:to>
      <xdr:col>67</xdr:col>
      <xdr:colOff>101600</xdr:colOff>
      <xdr:row>57</xdr:row>
      <xdr:rowOff>165735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83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10812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1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94226</xdr:rowOff>
    </xdr:from>
    <xdr:to>
      <xdr:col>85</xdr:col>
      <xdr:colOff>177800</xdr:colOff>
      <xdr:row>58</xdr:row>
      <xdr:rowOff>24376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6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9153</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135230</xdr:rowOff>
    </xdr:from>
    <xdr:to>
      <xdr:col>81</xdr:col>
      <xdr:colOff>101600</xdr:colOff>
      <xdr:row>58</xdr:row>
      <xdr:rowOff>65380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56507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0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156840</xdr:rowOff>
    </xdr:from>
    <xdr:to>
      <xdr:col>76</xdr:col>
      <xdr:colOff>165100</xdr:colOff>
      <xdr:row>58</xdr:row>
      <xdr:rowOff>86990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2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78117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2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20682</xdr:rowOff>
    </xdr:from>
    <xdr:to>
      <xdr:col>72</xdr:col>
      <xdr:colOff>38100</xdr:colOff>
      <xdr:row>58</xdr:row>
      <xdr:rowOff>122282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6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113409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5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23467</xdr:rowOff>
    </xdr:from>
    <xdr:to>
      <xdr:col>67</xdr:col>
      <xdr:colOff>101600</xdr:colOff>
      <xdr:row>58</xdr:row>
      <xdr:rowOff>125067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6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116194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6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134906</xdr:rowOff>
    </xdr:from>
    <xdr:to>
      <xdr:col>85</xdr:col>
      <xdr:colOff>127000</xdr:colOff>
      <xdr:row>78</xdr:row>
      <xdr:rowOff>134982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08006"/>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75412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77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134906</xdr:rowOff>
    </xdr:from>
    <xdr:to>
      <xdr:col>81</xdr:col>
      <xdr:colOff>50800</xdr:colOff>
      <xdr:row>78</xdr:row>
      <xdr:rowOff>135773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508006"/>
          <a:ext cx="889000" cy="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170980</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2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135773</xdr:rowOff>
    </xdr:from>
    <xdr:to>
      <xdr:col>76</xdr:col>
      <xdr:colOff>114300</xdr:colOff>
      <xdr:row>78</xdr:row>
      <xdr:rowOff>136313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508873"/>
          <a:ext cx="889000" cy="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6693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132331</xdr:rowOff>
    </xdr:from>
    <xdr:to>
      <xdr:col>71</xdr:col>
      <xdr:colOff>177800</xdr:colOff>
      <xdr:row>78</xdr:row>
      <xdr:rowOff>136313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05431"/>
          <a:ext cx="88900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53871</xdr:rowOff>
    </xdr:from>
    <xdr:to>
      <xdr:col>67</xdr:col>
      <xdr:colOff>101600</xdr:colOff>
      <xdr:row>78</xdr:row>
      <xdr:rowOff>155471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548</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0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84182</xdr:rowOff>
    </xdr:from>
    <xdr:to>
      <xdr:col>85</xdr:col>
      <xdr:colOff>177800</xdr:colOff>
      <xdr:row>79</xdr:row>
      <xdr:rowOff>14332</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5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30962</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40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84106</xdr:rowOff>
    </xdr:from>
    <xdr:to>
      <xdr:col>81</xdr:col>
      <xdr:colOff>101600</xdr:colOff>
      <xdr:row>79</xdr:row>
      <xdr:rowOff>14256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5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5383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4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84973</xdr:rowOff>
    </xdr:from>
    <xdr:to>
      <xdr:col>76</xdr:col>
      <xdr:colOff>165100</xdr:colOff>
      <xdr:row>79</xdr:row>
      <xdr:rowOff>15123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5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6250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50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85513</xdr:rowOff>
    </xdr:from>
    <xdr:to>
      <xdr:col>72</xdr:col>
      <xdr:colOff>38100</xdr:colOff>
      <xdr:row>79</xdr:row>
      <xdr:rowOff>15663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5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6790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5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81531</xdr:rowOff>
    </xdr:from>
    <xdr:to>
      <xdr:col>67</xdr:col>
      <xdr:colOff>101600</xdr:colOff>
      <xdr:row>79</xdr:row>
      <xdr:rowOff>11681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5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2808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4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10092</xdr:rowOff>
    </xdr:from>
    <xdr:to>
      <xdr:col>85</xdr:col>
      <xdr:colOff>127000</xdr:colOff>
      <xdr:row>97</xdr:row>
      <xdr:rowOff>22163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6640742"/>
          <a:ext cx="838200" cy="1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109500</xdr:rowOff>
    </xdr:from>
    <xdr:ext cx="599010"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225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10092</xdr:rowOff>
    </xdr:from>
    <xdr:to>
      <xdr:col>81</xdr:col>
      <xdr:colOff>50800</xdr:colOff>
      <xdr:row>97</xdr:row>
      <xdr:rowOff>15208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640742"/>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51807</xdr:rowOff>
    </xdr:from>
    <xdr:ext cx="59901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181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151053</xdr:rowOff>
    </xdr:from>
    <xdr:to>
      <xdr:col>76</xdr:col>
      <xdr:colOff>114300</xdr:colOff>
      <xdr:row>97</xdr:row>
      <xdr:rowOff>15208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3703300" y="16610253"/>
          <a:ext cx="889000" cy="3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71921</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292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119867</xdr:rowOff>
    </xdr:from>
    <xdr:to>
      <xdr:col>71</xdr:col>
      <xdr:colOff>177800</xdr:colOff>
      <xdr:row>96</xdr:row>
      <xdr:rowOff>151053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814300" y="16579067"/>
          <a:ext cx="889000" cy="3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68984</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03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295</xdr:rowOff>
    </xdr:from>
    <xdr:to>
      <xdr:col>67</xdr:col>
      <xdr:colOff>101600</xdr:colOff>
      <xdr:row>96</xdr:row>
      <xdr:rowOff>101895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118422</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23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142813</xdr:rowOff>
    </xdr:from>
    <xdr:to>
      <xdr:col>85</xdr:col>
      <xdr:colOff>177800</xdr:colOff>
      <xdr:row>97</xdr:row>
      <xdr:rowOff>72963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60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121240</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58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130742</xdr:rowOff>
    </xdr:from>
    <xdr:to>
      <xdr:col>81</xdr:col>
      <xdr:colOff>101600</xdr:colOff>
      <xdr:row>97</xdr:row>
      <xdr:rowOff>60892</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5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52019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8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135858</xdr:rowOff>
    </xdr:from>
    <xdr:to>
      <xdr:col>76</xdr:col>
      <xdr:colOff>165100</xdr:colOff>
      <xdr:row>97</xdr:row>
      <xdr:rowOff>66008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5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57135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6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100253</xdr:rowOff>
    </xdr:from>
    <xdr:to>
      <xdr:col>72</xdr:col>
      <xdr:colOff>38100</xdr:colOff>
      <xdr:row>97</xdr:row>
      <xdr:rowOff>30403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55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21530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65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69067</xdr:rowOff>
    </xdr:from>
    <xdr:to>
      <xdr:col>67</xdr:col>
      <xdr:colOff>101600</xdr:colOff>
      <xdr:row>96</xdr:row>
      <xdr:rowOff>170667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52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161794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62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44994</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1323300" y="6731544"/>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156481</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671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147591</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4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155102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77333" y="649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153469</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88333" y="6497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142039</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48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165644</xdr:rowOff>
    </xdr:from>
    <xdr:to>
      <xdr:col>116</xdr:col>
      <xdr:colOff>114300</xdr:colOff>
      <xdr:row>39</xdr:row>
      <xdr:rowOff>95794</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8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125021</xdr:rowOff>
    </xdr:from>
    <xdr:ext cx="378565"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68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目的別歳出決算における住民一人当たりのコストは、ほとんどの費目において類似団体を下回っている。今後も特定の費目に偏らず、全体的に類似団体平均を下回れるよう努める。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自主財源である地方税が微増したが、依存財源の半分強を占める普通交付税が大きく減少した。ふるさと納税寄付金を積立てた、ふるさと振興基金の取崩しなどにより財政調整基金の取崩しの抑制を図った。しかし、病院事業会計への赤字補てんなどで支出が膨らんだ結果、財政調整基金の取崩しが増加し、基金残高が減少し、実質単年度収支も▲</a:t>
          </a:r>
          <a:r>
            <a:rPr kumimoji="1" lang="en-US" altLang="ja-JP" sz="1400">
              <a:latin typeface="ＭＳ ゴシック" pitchFamily="49" charset="-128"/>
              <a:ea typeface="ＭＳ ゴシック" pitchFamily="49" charset="-128"/>
            </a:rPr>
            <a:t>8.11</a:t>
          </a:r>
          <a:r>
            <a:rPr kumimoji="1" lang="ja-JP" altLang="en-US" sz="1400">
              <a:latin typeface="ＭＳ ゴシック" pitchFamily="49" charset="-128"/>
              <a:ea typeface="ＭＳ ゴシック" pitchFamily="49" charset="-128"/>
            </a:rPr>
            <a:t>と厳しい数字となった。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は全会計で黒字となっている。しかし、病院事業会計での医業収益の赤字が続き、一般会計の補助に頼っているところである。このため、国民健康保険高原病院新改革プラン（平成２８～令和２年度）に基づき持続的な経営の健全化に取り組んでいるところである。 また、特別会計においても、国民健康保険特別会計の準備積立基金が低位となっており、医療費の増により、一般会計からの繰出金の増額が見込まれることから、これまで以上に町全体の全会計が一体となった財政運営の健全化に努める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85" zoomScaleNormal="8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6190711</v>
      </c>
      <c r="BO4" s="430"/>
      <c r="BP4" s="430"/>
      <c r="BQ4" s="430"/>
      <c r="BR4" s="430"/>
      <c r="BS4" s="430"/>
      <c r="BT4" s="430"/>
      <c r="BU4" s="431"/>
      <c r="BV4" s="429">
        <v>6309678</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2.4</v>
      </c>
      <c r="CU4" s="436"/>
      <c r="CV4" s="436"/>
      <c r="CW4" s="436"/>
      <c r="CX4" s="436"/>
      <c r="CY4" s="436"/>
      <c r="CZ4" s="436"/>
      <c r="DA4" s="437"/>
      <c r="DB4" s="435">
        <v>3</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6092347</v>
      </c>
      <c r="BO5" s="467"/>
      <c r="BP5" s="467"/>
      <c r="BQ5" s="467"/>
      <c r="BR5" s="467"/>
      <c r="BS5" s="467"/>
      <c r="BT5" s="467"/>
      <c r="BU5" s="468"/>
      <c r="BV5" s="466">
        <v>6189107</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95.8</v>
      </c>
      <c r="CU5" s="464"/>
      <c r="CV5" s="464"/>
      <c r="CW5" s="464"/>
      <c r="CX5" s="464"/>
      <c r="CY5" s="464"/>
      <c r="CZ5" s="464"/>
      <c r="DA5" s="465"/>
      <c r="DB5" s="463">
        <v>92.7</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98364</v>
      </c>
      <c r="BO6" s="467"/>
      <c r="BP6" s="467"/>
      <c r="BQ6" s="467"/>
      <c r="BR6" s="467"/>
      <c r="BS6" s="467"/>
      <c r="BT6" s="467"/>
      <c r="BU6" s="468"/>
      <c r="BV6" s="466">
        <v>120571</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99.8</v>
      </c>
      <c r="CU6" s="504"/>
      <c r="CV6" s="504"/>
      <c r="CW6" s="504"/>
      <c r="CX6" s="504"/>
      <c r="CY6" s="504"/>
      <c r="CZ6" s="504"/>
      <c r="DA6" s="505"/>
      <c r="DB6" s="503">
        <v>96.6</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20361</v>
      </c>
      <c r="BO7" s="467"/>
      <c r="BP7" s="467"/>
      <c r="BQ7" s="467"/>
      <c r="BR7" s="467"/>
      <c r="BS7" s="467"/>
      <c r="BT7" s="467"/>
      <c r="BU7" s="468"/>
      <c r="BV7" s="466">
        <v>21963</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3278628</v>
      </c>
      <c r="CU7" s="467"/>
      <c r="CV7" s="467"/>
      <c r="CW7" s="467"/>
      <c r="CX7" s="467"/>
      <c r="CY7" s="467"/>
      <c r="CZ7" s="467"/>
      <c r="DA7" s="468"/>
      <c r="DB7" s="466">
        <v>3311345</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78003</v>
      </c>
      <c r="BO8" s="467"/>
      <c r="BP8" s="467"/>
      <c r="BQ8" s="467"/>
      <c r="BR8" s="467"/>
      <c r="BS8" s="467"/>
      <c r="BT8" s="467"/>
      <c r="BU8" s="468"/>
      <c r="BV8" s="466">
        <v>98608</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0.27</v>
      </c>
      <c r="CU8" s="507"/>
      <c r="CV8" s="507"/>
      <c r="CW8" s="507"/>
      <c r="CX8" s="507"/>
      <c r="CY8" s="507"/>
      <c r="CZ8" s="507"/>
      <c r="DA8" s="508"/>
      <c r="DB8" s="506">
        <v>0.26</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9300</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109</v>
      </c>
      <c r="AV9" s="499"/>
      <c r="AW9" s="499"/>
      <c r="AX9" s="499"/>
      <c r="AY9" s="500" t="s">
        <v>116</v>
      </c>
      <c r="AZ9" s="501"/>
      <c r="BA9" s="501"/>
      <c r="BB9" s="501"/>
      <c r="BC9" s="501"/>
      <c r="BD9" s="501"/>
      <c r="BE9" s="501"/>
      <c r="BF9" s="501"/>
      <c r="BG9" s="501"/>
      <c r="BH9" s="501"/>
      <c r="BI9" s="501"/>
      <c r="BJ9" s="501"/>
      <c r="BK9" s="501"/>
      <c r="BL9" s="501"/>
      <c r="BM9" s="502"/>
      <c r="BN9" s="466">
        <v>-20605</v>
      </c>
      <c r="BO9" s="467"/>
      <c r="BP9" s="467"/>
      <c r="BQ9" s="467"/>
      <c r="BR9" s="467"/>
      <c r="BS9" s="467"/>
      <c r="BT9" s="467"/>
      <c r="BU9" s="468"/>
      <c r="BV9" s="466">
        <v>121</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13.8</v>
      </c>
      <c r="CU9" s="464"/>
      <c r="CV9" s="464"/>
      <c r="CW9" s="464"/>
      <c r="CX9" s="464"/>
      <c r="CY9" s="464"/>
      <c r="CZ9" s="464"/>
      <c r="DA9" s="465"/>
      <c r="DB9" s="463">
        <v>15.1</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10000</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197805</v>
      </c>
      <c r="BO10" s="467"/>
      <c r="BP10" s="467"/>
      <c r="BQ10" s="467"/>
      <c r="BR10" s="467"/>
      <c r="BS10" s="467"/>
      <c r="BT10" s="467"/>
      <c r="BU10" s="468"/>
      <c r="BV10" s="466">
        <v>176822</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126</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130</v>
      </c>
      <c r="DC11" s="507"/>
      <c r="DD11" s="507"/>
      <c r="DE11" s="507"/>
      <c r="DF11" s="507"/>
      <c r="DG11" s="507"/>
      <c r="DH11" s="507"/>
      <c r="DI11" s="508"/>
      <c r="DJ11" s="185"/>
      <c r="DK11" s="185"/>
      <c r="DL11" s="185"/>
      <c r="DM11" s="185"/>
      <c r="DN11" s="185"/>
      <c r="DO11" s="185"/>
    </row>
    <row r="12" spans="1:119" ht="18.75" customHeight="1" x14ac:dyDescent="0.15">
      <c r="A12" s="186"/>
      <c r="B12" s="526" t="s">
        <v>131</v>
      </c>
      <c r="C12" s="527"/>
      <c r="D12" s="527"/>
      <c r="E12" s="527"/>
      <c r="F12" s="527"/>
      <c r="G12" s="527"/>
      <c r="H12" s="527"/>
      <c r="I12" s="527"/>
      <c r="J12" s="527"/>
      <c r="K12" s="528"/>
      <c r="L12" s="535" t="s">
        <v>132</v>
      </c>
      <c r="M12" s="536"/>
      <c r="N12" s="536"/>
      <c r="O12" s="536"/>
      <c r="P12" s="536"/>
      <c r="Q12" s="537"/>
      <c r="R12" s="538">
        <v>9423</v>
      </c>
      <c r="S12" s="539"/>
      <c r="T12" s="539"/>
      <c r="U12" s="539"/>
      <c r="V12" s="540"/>
      <c r="W12" s="541" t="s">
        <v>1</v>
      </c>
      <c r="X12" s="499"/>
      <c r="Y12" s="499"/>
      <c r="Z12" s="499"/>
      <c r="AA12" s="499"/>
      <c r="AB12" s="542"/>
      <c r="AC12" s="498" t="s">
        <v>133</v>
      </c>
      <c r="AD12" s="499"/>
      <c r="AE12" s="499"/>
      <c r="AF12" s="499"/>
      <c r="AG12" s="542"/>
      <c r="AH12" s="498" t="s">
        <v>134</v>
      </c>
      <c r="AI12" s="499"/>
      <c r="AJ12" s="499"/>
      <c r="AK12" s="499"/>
      <c r="AL12" s="543"/>
      <c r="AM12" s="495" t="s">
        <v>135</v>
      </c>
      <c r="AN12" s="496"/>
      <c r="AO12" s="496"/>
      <c r="AP12" s="496"/>
      <c r="AQ12" s="496"/>
      <c r="AR12" s="496"/>
      <c r="AS12" s="496"/>
      <c r="AT12" s="497"/>
      <c r="AU12" s="498" t="s">
        <v>136</v>
      </c>
      <c r="AV12" s="499"/>
      <c r="AW12" s="499"/>
      <c r="AX12" s="499"/>
      <c r="AY12" s="500" t="s">
        <v>137</v>
      </c>
      <c r="AZ12" s="501"/>
      <c r="BA12" s="501"/>
      <c r="BB12" s="501"/>
      <c r="BC12" s="501"/>
      <c r="BD12" s="501"/>
      <c r="BE12" s="501"/>
      <c r="BF12" s="501"/>
      <c r="BG12" s="501"/>
      <c r="BH12" s="501"/>
      <c r="BI12" s="501"/>
      <c r="BJ12" s="501"/>
      <c r="BK12" s="501"/>
      <c r="BL12" s="501"/>
      <c r="BM12" s="502"/>
      <c r="BN12" s="466">
        <v>443000</v>
      </c>
      <c r="BO12" s="467"/>
      <c r="BP12" s="467"/>
      <c r="BQ12" s="467"/>
      <c r="BR12" s="467"/>
      <c r="BS12" s="467"/>
      <c r="BT12" s="467"/>
      <c r="BU12" s="468"/>
      <c r="BV12" s="466">
        <v>214000</v>
      </c>
      <c r="BW12" s="467"/>
      <c r="BX12" s="467"/>
      <c r="BY12" s="467"/>
      <c r="BZ12" s="467"/>
      <c r="CA12" s="467"/>
      <c r="CB12" s="467"/>
      <c r="CC12" s="468"/>
      <c r="CD12" s="469" t="s">
        <v>138</v>
      </c>
      <c r="CE12" s="470"/>
      <c r="CF12" s="470"/>
      <c r="CG12" s="470"/>
      <c r="CH12" s="470"/>
      <c r="CI12" s="470"/>
      <c r="CJ12" s="470"/>
      <c r="CK12" s="470"/>
      <c r="CL12" s="470"/>
      <c r="CM12" s="470"/>
      <c r="CN12" s="470"/>
      <c r="CO12" s="470"/>
      <c r="CP12" s="470"/>
      <c r="CQ12" s="470"/>
      <c r="CR12" s="470"/>
      <c r="CS12" s="471"/>
      <c r="CT12" s="506" t="s">
        <v>139</v>
      </c>
      <c r="CU12" s="507"/>
      <c r="CV12" s="507"/>
      <c r="CW12" s="507"/>
      <c r="CX12" s="507"/>
      <c r="CY12" s="507"/>
      <c r="CZ12" s="507"/>
      <c r="DA12" s="508"/>
      <c r="DB12" s="506" t="s">
        <v>139</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140</v>
      </c>
      <c r="N13" s="555"/>
      <c r="O13" s="555"/>
      <c r="P13" s="555"/>
      <c r="Q13" s="556"/>
      <c r="R13" s="547">
        <v>9395</v>
      </c>
      <c r="S13" s="548"/>
      <c r="T13" s="548"/>
      <c r="U13" s="548"/>
      <c r="V13" s="549"/>
      <c r="W13" s="482" t="s">
        <v>141</v>
      </c>
      <c r="X13" s="483"/>
      <c r="Y13" s="483"/>
      <c r="Z13" s="483"/>
      <c r="AA13" s="483"/>
      <c r="AB13" s="473"/>
      <c r="AC13" s="517">
        <v>1144</v>
      </c>
      <c r="AD13" s="518"/>
      <c r="AE13" s="518"/>
      <c r="AF13" s="518"/>
      <c r="AG13" s="557"/>
      <c r="AH13" s="517">
        <v>1396</v>
      </c>
      <c r="AI13" s="518"/>
      <c r="AJ13" s="518"/>
      <c r="AK13" s="518"/>
      <c r="AL13" s="519"/>
      <c r="AM13" s="495" t="s">
        <v>142</v>
      </c>
      <c r="AN13" s="496"/>
      <c r="AO13" s="496"/>
      <c r="AP13" s="496"/>
      <c r="AQ13" s="496"/>
      <c r="AR13" s="496"/>
      <c r="AS13" s="496"/>
      <c r="AT13" s="497"/>
      <c r="AU13" s="498" t="s">
        <v>143</v>
      </c>
      <c r="AV13" s="499"/>
      <c r="AW13" s="499"/>
      <c r="AX13" s="499"/>
      <c r="AY13" s="500" t="s">
        <v>144</v>
      </c>
      <c r="AZ13" s="501"/>
      <c r="BA13" s="501"/>
      <c r="BB13" s="501"/>
      <c r="BC13" s="501"/>
      <c r="BD13" s="501"/>
      <c r="BE13" s="501"/>
      <c r="BF13" s="501"/>
      <c r="BG13" s="501"/>
      <c r="BH13" s="501"/>
      <c r="BI13" s="501"/>
      <c r="BJ13" s="501"/>
      <c r="BK13" s="501"/>
      <c r="BL13" s="501"/>
      <c r="BM13" s="502"/>
      <c r="BN13" s="466">
        <v>-265800</v>
      </c>
      <c r="BO13" s="467"/>
      <c r="BP13" s="467"/>
      <c r="BQ13" s="467"/>
      <c r="BR13" s="467"/>
      <c r="BS13" s="467"/>
      <c r="BT13" s="467"/>
      <c r="BU13" s="468"/>
      <c r="BV13" s="466">
        <v>-37057</v>
      </c>
      <c r="BW13" s="467"/>
      <c r="BX13" s="467"/>
      <c r="BY13" s="467"/>
      <c r="BZ13" s="467"/>
      <c r="CA13" s="467"/>
      <c r="CB13" s="467"/>
      <c r="CC13" s="468"/>
      <c r="CD13" s="469" t="s">
        <v>145</v>
      </c>
      <c r="CE13" s="470"/>
      <c r="CF13" s="470"/>
      <c r="CG13" s="470"/>
      <c r="CH13" s="470"/>
      <c r="CI13" s="470"/>
      <c r="CJ13" s="470"/>
      <c r="CK13" s="470"/>
      <c r="CL13" s="470"/>
      <c r="CM13" s="470"/>
      <c r="CN13" s="470"/>
      <c r="CO13" s="470"/>
      <c r="CP13" s="470"/>
      <c r="CQ13" s="470"/>
      <c r="CR13" s="470"/>
      <c r="CS13" s="471"/>
      <c r="CT13" s="463">
        <v>8.1</v>
      </c>
      <c r="CU13" s="464"/>
      <c r="CV13" s="464"/>
      <c r="CW13" s="464"/>
      <c r="CX13" s="464"/>
      <c r="CY13" s="464"/>
      <c r="CZ13" s="464"/>
      <c r="DA13" s="465"/>
      <c r="DB13" s="463">
        <v>8.1</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146</v>
      </c>
      <c r="M14" s="545"/>
      <c r="N14" s="545"/>
      <c r="O14" s="545"/>
      <c r="P14" s="545"/>
      <c r="Q14" s="546"/>
      <c r="R14" s="547">
        <v>9544</v>
      </c>
      <c r="S14" s="548"/>
      <c r="T14" s="548"/>
      <c r="U14" s="548"/>
      <c r="V14" s="549"/>
      <c r="W14" s="456"/>
      <c r="X14" s="457"/>
      <c r="Y14" s="457"/>
      <c r="Z14" s="457"/>
      <c r="AA14" s="457"/>
      <c r="AB14" s="446"/>
      <c r="AC14" s="550">
        <v>24.6</v>
      </c>
      <c r="AD14" s="551"/>
      <c r="AE14" s="551"/>
      <c r="AF14" s="551"/>
      <c r="AG14" s="552"/>
      <c r="AH14" s="550">
        <v>27.8</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147</v>
      </c>
      <c r="CE14" s="559"/>
      <c r="CF14" s="559"/>
      <c r="CG14" s="559"/>
      <c r="CH14" s="559"/>
      <c r="CI14" s="559"/>
      <c r="CJ14" s="559"/>
      <c r="CK14" s="559"/>
      <c r="CL14" s="559"/>
      <c r="CM14" s="559"/>
      <c r="CN14" s="559"/>
      <c r="CO14" s="559"/>
      <c r="CP14" s="559"/>
      <c r="CQ14" s="559"/>
      <c r="CR14" s="559"/>
      <c r="CS14" s="560"/>
      <c r="CT14" s="561" t="s">
        <v>129</v>
      </c>
      <c r="CU14" s="562"/>
      <c r="CV14" s="562"/>
      <c r="CW14" s="562"/>
      <c r="CX14" s="562"/>
      <c r="CY14" s="562"/>
      <c r="CZ14" s="562"/>
      <c r="DA14" s="563"/>
      <c r="DB14" s="561" t="s">
        <v>139</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140</v>
      </c>
      <c r="N15" s="555"/>
      <c r="O15" s="555"/>
      <c r="P15" s="555"/>
      <c r="Q15" s="556"/>
      <c r="R15" s="547">
        <v>9522</v>
      </c>
      <c r="S15" s="548"/>
      <c r="T15" s="548"/>
      <c r="U15" s="548"/>
      <c r="V15" s="549"/>
      <c r="W15" s="482" t="s">
        <v>148</v>
      </c>
      <c r="X15" s="483"/>
      <c r="Y15" s="483"/>
      <c r="Z15" s="483"/>
      <c r="AA15" s="483"/>
      <c r="AB15" s="473"/>
      <c r="AC15" s="517">
        <v>987</v>
      </c>
      <c r="AD15" s="518"/>
      <c r="AE15" s="518"/>
      <c r="AF15" s="518"/>
      <c r="AG15" s="557"/>
      <c r="AH15" s="517">
        <v>1112</v>
      </c>
      <c r="AI15" s="518"/>
      <c r="AJ15" s="518"/>
      <c r="AK15" s="518"/>
      <c r="AL15" s="519"/>
      <c r="AM15" s="495"/>
      <c r="AN15" s="496"/>
      <c r="AO15" s="496"/>
      <c r="AP15" s="496"/>
      <c r="AQ15" s="496"/>
      <c r="AR15" s="496"/>
      <c r="AS15" s="496"/>
      <c r="AT15" s="497"/>
      <c r="AU15" s="498"/>
      <c r="AV15" s="499"/>
      <c r="AW15" s="499"/>
      <c r="AX15" s="499"/>
      <c r="AY15" s="426" t="s">
        <v>149</v>
      </c>
      <c r="AZ15" s="427"/>
      <c r="BA15" s="427"/>
      <c r="BB15" s="427"/>
      <c r="BC15" s="427"/>
      <c r="BD15" s="427"/>
      <c r="BE15" s="427"/>
      <c r="BF15" s="427"/>
      <c r="BG15" s="427"/>
      <c r="BH15" s="427"/>
      <c r="BI15" s="427"/>
      <c r="BJ15" s="427"/>
      <c r="BK15" s="427"/>
      <c r="BL15" s="427"/>
      <c r="BM15" s="428"/>
      <c r="BN15" s="429">
        <v>833156</v>
      </c>
      <c r="BO15" s="430"/>
      <c r="BP15" s="430"/>
      <c r="BQ15" s="430"/>
      <c r="BR15" s="430"/>
      <c r="BS15" s="430"/>
      <c r="BT15" s="430"/>
      <c r="BU15" s="431"/>
      <c r="BV15" s="429">
        <v>818247</v>
      </c>
      <c r="BW15" s="430"/>
      <c r="BX15" s="430"/>
      <c r="BY15" s="430"/>
      <c r="BZ15" s="430"/>
      <c r="CA15" s="430"/>
      <c r="CB15" s="430"/>
      <c r="CC15" s="431"/>
      <c r="CD15" s="564" t="s">
        <v>150</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151</v>
      </c>
      <c r="M16" s="575"/>
      <c r="N16" s="575"/>
      <c r="O16" s="575"/>
      <c r="P16" s="575"/>
      <c r="Q16" s="576"/>
      <c r="R16" s="567" t="s">
        <v>152</v>
      </c>
      <c r="S16" s="568"/>
      <c r="T16" s="568"/>
      <c r="U16" s="568"/>
      <c r="V16" s="569"/>
      <c r="W16" s="456"/>
      <c r="X16" s="457"/>
      <c r="Y16" s="457"/>
      <c r="Z16" s="457"/>
      <c r="AA16" s="457"/>
      <c r="AB16" s="446"/>
      <c r="AC16" s="550">
        <v>21.2</v>
      </c>
      <c r="AD16" s="551"/>
      <c r="AE16" s="551"/>
      <c r="AF16" s="551"/>
      <c r="AG16" s="552"/>
      <c r="AH16" s="550">
        <v>22.1</v>
      </c>
      <c r="AI16" s="551"/>
      <c r="AJ16" s="551"/>
      <c r="AK16" s="551"/>
      <c r="AL16" s="553"/>
      <c r="AM16" s="495"/>
      <c r="AN16" s="496"/>
      <c r="AO16" s="496"/>
      <c r="AP16" s="496"/>
      <c r="AQ16" s="496"/>
      <c r="AR16" s="496"/>
      <c r="AS16" s="496"/>
      <c r="AT16" s="497"/>
      <c r="AU16" s="498"/>
      <c r="AV16" s="499"/>
      <c r="AW16" s="499"/>
      <c r="AX16" s="499"/>
      <c r="AY16" s="500" t="s">
        <v>153</v>
      </c>
      <c r="AZ16" s="501"/>
      <c r="BA16" s="501"/>
      <c r="BB16" s="501"/>
      <c r="BC16" s="501"/>
      <c r="BD16" s="501"/>
      <c r="BE16" s="501"/>
      <c r="BF16" s="501"/>
      <c r="BG16" s="501"/>
      <c r="BH16" s="501"/>
      <c r="BI16" s="501"/>
      <c r="BJ16" s="501"/>
      <c r="BK16" s="501"/>
      <c r="BL16" s="501"/>
      <c r="BM16" s="502"/>
      <c r="BN16" s="466">
        <v>2940606</v>
      </c>
      <c r="BO16" s="467"/>
      <c r="BP16" s="467"/>
      <c r="BQ16" s="467"/>
      <c r="BR16" s="467"/>
      <c r="BS16" s="467"/>
      <c r="BT16" s="467"/>
      <c r="BU16" s="468"/>
      <c r="BV16" s="466">
        <v>2973417</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154</v>
      </c>
      <c r="N17" s="571"/>
      <c r="O17" s="571"/>
      <c r="P17" s="571"/>
      <c r="Q17" s="572"/>
      <c r="R17" s="567" t="s">
        <v>155</v>
      </c>
      <c r="S17" s="568"/>
      <c r="T17" s="568"/>
      <c r="U17" s="568"/>
      <c r="V17" s="569"/>
      <c r="W17" s="482" t="s">
        <v>156</v>
      </c>
      <c r="X17" s="483"/>
      <c r="Y17" s="483"/>
      <c r="Z17" s="483"/>
      <c r="AA17" s="483"/>
      <c r="AB17" s="473"/>
      <c r="AC17" s="517">
        <v>2514</v>
      </c>
      <c r="AD17" s="518"/>
      <c r="AE17" s="518"/>
      <c r="AF17" s="518"/>
      <c r="AG17" s="557"/>
      <c r="AH17" s="517">
        <v>2515</v>
      </c>
      <c r="AI17" s="518"/>
      <c r="AJ17" s="518"/>
      <c r="AK17" s="518"/>
      <c r="AL17" s="519"/>
      <c r="AM17" s="495"/>
      <c r="AN17" s="496"/>
      <c r="AO17" s="496"/>
      <c r="AP17" s="496"/>
      <c r="AQ17" s="496"/>
      <c r="AR17" s="496"/>
      <c r="AS17" s="496"/>
      <c r="AT17" s="497"/>
      <c r="AU17" s="498"/>
      <c r="AV17" s="499"/>
      <c r="AW17" s="499"/>
      <c r="AX17" s="499"/>
      <c r="AY17" s="500" t="s">
        <v>157</v>
      </c>
      <c r="AZ17" s="501"/>
      <c r="BA17" s="501"/>
      <c r="BB17" s="501"/>
      <c r="BC17" s="501"/>
      <c r="BD17" s="501"/>
      <c r="BE17" s="501"/>
      <c r="BF17" s="501"/>
      <c r="BG17" s="501"/>
      <c r="BH17" s="501"/>
      <c r="BI17" s="501"/>
      <c r="BJ17" s="501"/>
      <c r="BK17" s="501"/>
      <c r="BL17" s="501"/>
      <c r="BM17" s="502"/>
      <c r="BN17" s="466">
        <v>1039708</v>
      </c>
      <c r="BO17" s="467"/>
      <c r="BP17" s="467"/>
      <c r="BQ17" s="467"/>
      <c r="BR17" s="467"/>
      <c r="BS17" s="467"/>
      <c r="BT17" s="467"/>
      <c r="BU17" s="468"/>
      <c r="BV17" s="466">
        <v>1024503</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158</v>
      </c>
      <c r="C18" s="509"/>
      <c r="D18" s="509"/>
      <c r="E18" s="578"/>
      <c r="F18" s="578"/>
      <c r="G18" s="578"/>
      <c r="H18" s="578"/>
      <c r="I18" s="578"/>
      <c r="J18" s="578"/>
      <c r="K18" s="578"/>
      <c r="L18" s="579">
        <v>85.39</v>
      </c>
      <c r="M18" s="579"/>
      <c r="N18" s="579"/>
      <c r="O18" s="579"/>
      <c r="P18" s="579"/>
      <c r="Q18" s="579"/>
      <c r="R18" s="580"/>
      <c r="S18" s="580"/>
      <c r="T18" s="580"/>
      <c r="U18" s="580"/>
      <c r="V18" s="581"/>
      <c r="W18" s="484"/>
      <c r="X18" s="485"/>
      <c r="Y18" s="485"/>
      <c r="Z18" s="485"/>
      <c r="AA18" s="485"/>
      <c r="AB18" s="476"/>
      <c r="AC18" s="582">
        <v>54.1</v>
      </c>
      <c r="AD18" s="583"/>
      <c r="AE18" s="583"/>
      <c r="AF18" s="583"/>
      <c r="AG18" s="584"/>
      <c r="AH18" s="582">
        <v>50.1</v>
      </c>
      <c r="AI18" s="583"/>
      <c r="AJ18" s="583"/>
      <c r="AK18" s="583"/>
      <c r="AL18" s="585"/>
      <c r="AM18" s="495"/>
      <c r="AN18" s="496"/>
      <c r="AO18" s="496"/>
      <c r="AP18" s="496"/>
      <c r="AQ18" s="496"/>
      <c r="AR18" s="496"/>
      <c r="AS18" s="496"/>
      <c r="AT18" s="497"/>
      <c r="AU18" s="498"/>
      <c r="AV18" s="499"/>
      <c r="AW18" s="499"/>
      <c r="AX18" s="499"/>
      <c r="AY18" s="500" t="s">
        <v>159</v>
      </c>
      <c r="AZ18" s="501"/>
      <c r="BA18" s="501"/>
      <c r="BB18" s="501"/>
      <c r="BC18" s="501"/>
      <c r="BD18" s="501"/>
      <c r="BE18" s="501"/>
      <c r="BF18" s="501"/>
      <c r="BG18" s="501"/>
      <c r="BH18" s="501"/>
      <c r="BI18" s="501"/>
      <c r="BJ18" s="501"/>
      <c r="BK18" s="501"/>
      <c r="BL18" s="501"/>
      <c r="BM18" s="502"/>
      <c r="BN18" s="466">
        <v>3166422</v>
      </c>
      <c r="BO18" s="467"/>
      <c r="BP18" s="467"/>
      <c r="BQ18" s="467"/>
      <c r="BR18" s="467"/>
      <c r="BS18" s="467"/>
      <c r="BT18" s="467"/>
      <c r="BU18" s="468"/>
      <c r="BV18" s="466">
        <v>3098868</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160</v>
      </c>
      <c r="C19" s="509"/>
      <c r="D19" s="509"/>
      <c r="E19" s="578"/>
      <c r="F19" s="578"/>
      <c r="G19" s="578"/>
      <c r="H19" s="578"/>
      <c r="I19" s="578"/>
      <c r="J19" s="578"/>
      <c r="K19" s="578"/>
      <c r="L19" s="586">
        <v>109</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161</v>
      </c>
      <c r="AZ19" s="501"/>
      <c r="BA19" s="501"/>
      <c r="BB19" s="501"/>
      <c r="BC19" s="501"/>
      <c r="BD19" s="501"/>
      <c r="BE19" s="501"/>
      <c r="BF19" s="501"/>
      <c r="BG19" s="501"/>
      <c r="BH19" s="501"/>
      <c r="BI19" s="501"/>
      <c r="BJ19" s="501"/>
      <c r="BK19" s="501"/>
      <c r="BL19" s="501"/>
      <c r="BM19" s="502"/>
      <c r="BN19" s="466">
        <v>4135377</v>
      </c>
      <c r="BO19" s="467"/>
      <c r="BP19" s="467"/>
      <c r="BQ19" s="467"/>
      <c r="BR19" s="467"/>
      <c r="BS19" s="467"/>
      <c r="BT19" s="467"/>
      <c r="BU19" s="468"/>
      <c r="BV19" s="466">
        <v>3989495</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162</v>
      </c>
      <c r="C20" s="509"/>
      <c r="D20" s="509"/>
      <c r="E20" s="578"/>
      <c r="F20" s="578"/>
      <c r="G20" s="578"/>
      <c r="H20" s="578"/>
      <c r="I20" s="578"/>
      <c r="J20" s="578"/>
      <c r="K20" s="578"/>
      <c r="L20" s="586">
        <v>3914</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163</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164</v>
      </c>
      <c r="C22" s="601"/>
      <c r="D22" s="602"/>
      <c r="E22" s="478" t="s">
        <v>1</v>
      </c>
      <c r="F22" s="483"/>
      <c r="G22" s="483"/>
      <c r="H22" s="483"/>
      <c r="I22" s="483"/>
      <c r="J22" s="483"/>
      <c r="K22" s="473"/>
      <c r="L22" s="478" t="s">
        <v>165</v>
      </c>
      <c r="M22" s="483"/>
      <c r="N22" s="483"/>
      <c r="O22" s="483"/>
      <c r="P22" s="473"/>
      <c r="Q22" s="609" t="s">
        <v>166</v>
      </c>
      <c r="R22" s="610"/>
      <c r="S22" s="610"/>
      <c r="T22" s="610"/>
      <c r="U22" s="610"/>
      <c r="V22" s="611"/>
      <c r="W22" s="615" t="s">
        <v>167</v>
      </c>
      <c r="X22" s="601"/>
      <c r="Y22" s="602"/>
      <c r="Z22" s="478" t="s">
        <v>1</v>
      </c>
      <c r="AA22" s="483"/>
      <c r="AB22" s="483"/>
      <c r="AC22" s="483"/>
      <c r="AD22" s="483"/>
      <c r="AE22" s="483"/>
      <c r="AF22" s="483"/>
      <c r="AG22" s="473"/>
      <c r="AH22" s="628" t="s">
        <v>168</v>
      </c>
      <c r="AI22" s="483"/>
      <c r="AJ22" s="483"/>
      <c r="AK22" s="483"/>
      <c r="AL22" s="473"/>
      <c r="AM22" s="628" t="s">
        <v>169</v>
      </c>
      <c r="AN22" s="629"/>
      <c r="AO22" s="629"/>
      <c r="AP22" s="629"/>
      <c r="AQ22" s="629"/>
      <c r="AR22" s="630"/>
      <c r="AS22" s="609" t="s">
        <v>166</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170</v>
      </c>
      <c r="AZ23" s="427"/>
      <c r="BA23" s="427"/>
      <c r="BB23" s="427"/>
      <c r="BC23" s="427"/>
      <c r="BD23" s="427"/>
      <c r="BE23" s="427"/>
      <c r="BF23" s="427"/>
      <c r="BG23" s="427"/>
      <c r="BH23" s="427"/>
      <c r="BI23" s="427"/>
      <c r="BJ23" s="427"/>
      <c r="BK23" s="427"/>
      <c r="BL23" s="427"/>
      <c r="BM23" s="428"/>
      <c r="BN23" s="466">
        <v>5341392</v>
      </c>
      <c r="BO23" s="467"/>
      <c r="BP23" s="467"/>
      <c r="BQ23" s="467"/>
      <c r="BR23" s="467"/>
      <c r="BS23" s="467"/>
      <c r="BT23" s="467"/>
      <c r="BU23" s="468"/>
      <c r="BV23" s="466">
        <v>5338246</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171</v>
      </c>
      <c r="F24" s="496"/>
      <c r="G24" s="496"/>
      <c r="H24" s="496"/>
      <c r="I24" s="496"/>
      <c r="J24" s="496"/>
      <c r="K24" s="497"/>
      <c r="L24" s="517">
        <v>1</v>
      </c>
      <c r="M24" s="518"/>
      <c r="N24" s="518"/>
      <c r="O24" s="518"/>
      <c r="P24" s="557"/>
      <c r="Q24" s="517">
        <v>6507</v>
      </c>
      <c r="R24" s="518"/>
      <c r="S24" s="518"/>
      <c r="T24" s="518"/>
      <c r="U24" s="518"/>
      <c r="V24" s="557"/>
      <c r="W24" s="616"/>
      <c r="X24" s="604"/>
      <c r="Y24" s="605"/>
      <c r="Z24" s="516" t="s">
        <v>172</v>
      </c>
      <c r="AA24" s="496"/>
      <c r="AB24" s="496"/>
      <c r="AC24" s="496"/>
      <c r="AD24" s="496"/>
      <c r="AE24" s="496"/>
      <c r="AF24" s="496"/>
      <c r="AG24" s="497"/>
      <c r="AH24" s="517">
        <v>106</v>
      </c>
      <c r="AI24" s="518"/>
      <c r="AJ24" s="518"/>
      <c r="AK24" s="518"/>
      <c r="AL24" s="557"/>
      <c r="AM24" s="517">
        <v>309944</v>
      </c>
      <c r="AN24" s="518"/>
      <c r="AO24" s="518"/>
      <c r="AP24" s="518"/>
      <c r="AQ24" s="518"/>
      <c r="AR24" s="557"/>
      <c r="AS24" s="517">
        <v>2924</v>
      </c>
      <c r="AT24" s="518"/>
      <c r="AU24" s="518"/>
      <c r="AV24" s="518"/>
      <c r="AW24" s="518"/>
      <c r="AX24" s="519"/>
      <c r="AY24" s="636" t="s">
        <v>173</v>
      </c>
      <c r="AZ24" s="637"/>
      <c r="BA24" s="637"/>
      <c r="BB24" s="637"/>
      <c r="BC24" s="637"/>
      <c r="BD24" s="637"/>
      <c r="BE24" s="637"/>
      <c r="BF24" s="637"/>
      <c r="BG24" s="637"/>
      <c r="BH24" s="637"/>
      <c r="BI24" s="637"/>
      <c r="BJ24" s="637"/>
      <c r="BK24" s="637"/>
      <c r="BL24" s="637"/>
      <c r="BM24" s="638"/>
      <c r="BN24" s="466">
        <v>4622384</v>
      </c>
      <c r="BO24" s="467"/>
      <c r="BP24" s="467"/>
      <c r="BQ24" s="467"/>
      <c r="BR24" s="467"/>
      <c r="BS24" s="467"/>
      <c r="BT24" s="467"/>
      <c r="BU24" s="468"/>
      <c r="BV24" s="466">
        <v>4571399</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174</v>
      </c>
      <c r="F25" s="496"/>
      <c r="G25" s="496"/>
      <c r="H25" s="496"/>
      <c r="I25" s="496"/>
      <c r="J25" s="496"/>
      <c r="K25" s="497"/>
      <c r="L25" s="517">
        <v>1</v>
      </c>
      <c r="M25" s="518"/>
      <c r="N25" s="518"/>
      <c r="O25" s="518"/>
      <c r="P25" s="557"/>
      <c r="Q25" s="517">
        <v>5500</v>
      </c>
      <c r="R25" s="518"/>
      <c r="S25" s="518"/>
      <c r="T25" s="518"/>
      <c r="U25" s="518"/>
      <c r="V25" s="557"/>
      <c r="W25" s="616"/>
      <c r="X25" s="604"/>
      <c r="Y25" s="605"/>
      <c r="Z25" s="516" t="s">
        <v>175</v>
      </c>
      <c r="AA25" s="496"/>
      <c r="AB25" s="496"/>
      <c r="AC25" s="496"/>
      <c r="AD25" s="496"/>
      <c r="AE25" s="496"/>
      <c r="AF25" s="496"/>
      <c r="AG25" s="497"/>
      <c r="AH25" s="517" t="s">
        <v>176</v>
      </c>
      <c r="AI25" s="518"/>
      <c r="AJ25" s="518"/>
      <c r="AK25" s="518"/>
      <c r="AL25" s="557"/>
      <c r="AM25" s="517" t="s">
        <v>177</v>
      </c>
      <c r="AN25" s="518"/>
      <c r="AO25" s="518"/>
      <c r="AP25" s="518"/>
      <c r="AQ25" s="518"/>
      <c r="AR25" s="557"/>
      <c r="AS25" s="517" t="s">
        <v>139</v>
      </c>
      <c r="AT25" s="518"/>
      <c r="AU25" s="518"/>
      <c r="AV25" s="518"/>
      <c r="AW25" s="518"/>
      <c r="AX25" s="519"/>
      <c r="AY25" s="426" t="s">
        <v>178</v>
      </c>
      <c r="AZ25" s="427"/>
      <c r="BA25" s="427"/>
      <c r="BB25" s="427"/>
      <c r="BC25" s="427"/>
      <c r="BD25" s="427"/>
      <c r="BE25" s="427"/>
      <c r="BF25" s="427"/>
      <c r="BG25" s="427"/>
      <c r="BH25" s="427"/>
      <c r="BI25" s="427"/>
      <c r="BJ25" s="427"/>
      <c r="BK25" s="427"/>
      <c r="BL25" s="427"/>
      <c r="BM25" s="428"/>
      <c r="BN25" s="429">
        <v>1076728</v>
      </c>
      <c r="BO25" s="430"/>
      <c r="BP25" s="430"/>
      <c r="BQ25" s="430"/>
      <c r="BR25" s="430"/>
      <c r="BS25" s="430"/>
      <c r="BT25" s="430"/>
      <c r="BU25" s="431"/>
      <c r="BV25" s="429">
        <v>643777</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179</v>
      </c>
      <c r="F26" s="496"/>
      <c r="G26" s="496"/>
      <c r="H26" s="496"/>
      <c r="I26" s="496"/>
      <c r="J26" s="496"/>
      <c r="K26" s="497"/>
      <c r="L26" s="517">
        <v>1</v>
      </c>
      <c r="M26" s="518"/>
      <c r="N26" s="518"/>
      <c r="O26" s="518"/>
      <c r="P26" s="557"/>
      <c r="Q26" s="517">
        <v>5196</v>
      </c>
      <c r="R26" s="518"/>
      <c r="S26" s="518"/>
      <c r="T26" s="518"/>
      <c r="U26" s="518"/>
      <c r="V26" s="557"/>
      <c r="W26" s="616"/>
      <c r="X26" s="604"/>
      <c r="Y26" s="605"/>
      <c r="Z26" s="516" t="s">
        <v>180</v>
      </c>
      <c r="AA26" s="626"/>
      <c r="AB26" s="626"/>
      <c r="AC26" s="626"/>
      <c r="AD26" s="626"/>
      <c r="AE26" s="626"/>
      <c r="AF26" s="626"/>
      <c r="AG26" s="627"/>
      <c r="AH26" s="517" t="s">
        <v>177</v>
      </c>
      <c r="AI26" s="518"/>
      <c r="AJ26" s="518"/>
      <c r="AK26" s="518"/>
      <c r="AL26" s="557"/>
      <c r="AM26" s="517" t="s">
        <v>177</v>
      </c>
      <c r="AN26" s="518"/>
      <c r="AO26" s="518"/>
      <c r="AP26" s="518"/>
      <c r="AQ26" s="518"/>
      <c r="AR26" s="557"/>
      <c r="AS26" s="517" t="s">
        <v>176</v>
      </c>
      <c r="AT26" s="518"/>
      <c r="AU26" s="518"/>
      <c r="AV26" s="518"/>
      <c r="AW26" s="518"/>
      <c r="AX26" s="519"/>
      <c r="AY26" s="469" t="s">
        <v>181</v>
      </c>
      <c r="AZ26" s="470"/>
      <c r="BA26" s="470"/>
      <c r="BB26" s="470"/>
      <c r="BC26" s="470"/>
      <c r="BD26" s="470"/>
      <c r="BE26" s="470"/>
      <c r="BF26" s="470"/>
      <c r="BG26" s="470"/>
      <c r="BH26" s="470"/>
      <c r="BI26" s="470"/>
      <c r="BJ26" s="470"/>
      <c r="BK26" s="470"/>
      <c r="BL26" s="470"/>
      <c r="BM26" s="471"/>
      <c r="BN26" s="466" t="s">
        <v>176</v>
      </c>
      <c r="BO26" s="467"/>
      <c r="BP26" s="467"/>
      <c r="BQ26" s="467"/>
      <c r="BR26" s="467"/>
      <c r="BS26" s="467"/>
      <c r="BT26" s="467"/>
      <c r="BU26" s="468"/>
      <c r="BV26" s="466" t="s">
        <v>129</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182</v>
      </c>
      <c r="F27" s="496"/>
      <c r="G27" s="496"/>
      <c r="H27" s="496"/>
      <c r="I27" s="496"/>
      <c r="J27" s="496"/>
      <c r="K27" s="497"/>
      <c r="L27" s="517">
        <v>1</v>
      </c>
      <c r="M27" s="518"/>
      <c r="N27" s="518"/>
      <c r="O27" s="518"/>
      <c r="P27" s="557"/>
      <c r="Q27" s="517">
        <v>2950</v>
      </c>
      <c r="R27" s="518"/>
      <c r="S27" s="518"/>
      <c r="T27" s="518"/>
      <c r="U27" s="518"/>
      <c r="V27" s="557"/>
      <c r="W27" s="616"/>
      <c r="X27" s="604"/>
      <c r="Y27" s="605"/>
      <c r="Z27" s="516" t="s">
        <v>183</v>
      </c>
      <c r="AA27" s="496"/>
      <c r="AB27" s="496"/>
      <c r="AC27" s="496"/>
      <c r="AD27" s="496"/>
      <c r="AE27" s="496"/>
      <c r="AF27" s="496"/>
      <c r="AG27" s="497"/>
      <c r="AH27" s="517" t="s">
        <v>177</v>
      </c>
      <c r="AI27" s="518"/>
      <c r="AJ27" s="518"/>
      <c r="AK27" s="518"/>
      <c r="AL27" s="557"/>
      <c r="AM27" s="517" t="s">
        <v>176</v>
      </c>
      <c r="AN27" s="518"/>
      <c r="AO27" s="518"/>
      <c r="AP27" s="518"/>
      <c r="AQ27" s="518"/>
      <c r="AR27" s="557"/>
      <c r="AS27" s="517" t="s">
        <v>176</v>
      </c>
      <c r="AT27" s="518"/>
      <c r="AU27" s="518"/>
      <c r="AV27" s="518"/>
      <c r="AW27" s="518"/>
      <c r="AX27" s="519"/>
      <c r="AY27" s="558" t="s">
        <v>184</v>
      </c>
      <c r="AZ27" s="559"/>
      <c r="BA27" s="559"/>
      <c r="BB27" s="559"/>
      <c r="BC27" s="559"/>
      <c r="BD27" s="559"/>
      <c r="BE27" s="559"/>
      <c r="BF27" s="559"/>
      <c r="BG27" s="559"/>
      <c r="BH27" s="559"/>
      <c r="BI27" s="559"/>
      <c r="BJ27" s="559"/>
      <c r="BK27" s="559"/>
      <c r="BL27" s="559"/>
      <c r="BM27" s="560"/>
      <c r="BN27" s="639">
        <v>351000</v>
      </c>
      <c r="BO27" s="640"/>
      <c r="BP27" s="640"/>
      <c r="BQ27" s="640"/>
      <c r="BR27" s="640"/>
      <c r="BS27" s="640"/>
      <c r="BT27" s="640"/>
      <c r="BU27" s="641"/>
      <c r="BV27" s="639">
        <v>351000</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185</v>
      </c>
      <c r="F28" s="496"/>
      <c r="G28" s="496"/>
      <c r="H28" s="496"/>
      <c r="I28" s="496"/>
      <c r="J28" s="496"/>
      <c r="K28" s="497"/>
      <c r="L28" s="517">
        <v>1</v>
      </c>
      <c r="M28" s="518"/>
      <c r="N28" s="518"/>
      <c r="O28" s="518"/>
      <c r="P28" s="557"/>
      <c r="Q28" s="517">
        <v>2180</v>
      </c>
      <c r="R28" s="518"/>
      <c r="S28" s="518"/>
      <c r="T28" s="518"/>
      <c r="U28" s="518"/>
      <c r="V28" s="557"/>
      <c r="W28" s="616"/>
      <c r="X28" s="604"/>
      <c r="Y28" s="605"/>
      <c r="Z28" s="516" t="s">
        <v>186</v>
      </c>
      <c r="AA28" s="496"/>
      <c r="AB28" s="496"/>
      <c r="AC28" s="496"/>
      <c r="AD28" s="496"/>
      <c r="AE28" s="496"/>
      <c r="AF28" s="496"/>
      <c r="AG28" s="497"/>
      <c r="AH28" s="517" t="s">
        <v>129</v>
      </c>
      <c r="AI28" s="518"/>
      <c r="AJ28" s="518"/>
      <c r="AK28" s="518"/>
      <c r="AL28" s="557"/>
      <c r="AM28" s="517" t="s">
        <v>176</v>
      </c>
      <c r="AN28" s="518"/>
      <c r="AO28" s="518"/>
      <c r="AP28" s="518"/>
      <c r="AQ28" s="518"/>
      <c r="AR28" s="557"/>
      <c r="AS28" s="517" t="s">
        <v>177</v>
      </c>
      <c r="AT28" s="518"/>
      <c r="AU28" s="518"/>
      <c r="AV28" s="518"/>
      <c r="AW28" s="518"/>
      <c r="AX28" s="519"/>
      <c r="AY28" s="642" t="s">
        <v>187</v>
      </c>
      <c r="AZ28" s="643"/>
      <c r="BA28" s="643"/>
      <c r="BB28" s="644"/>
      <c r="BC28" s="426" t="s">
        <v>48</v>
      </c>
      <c r="BD28" s="427"/>
      <c r="BE28" s="427"/>
      <c r="BF28" s="427"/>
      <c r="BG28" s="427"/>
      <c r="BH28" s="427"/>
      <c r="BI28" s="427"/>
      <c r="BJ28" s="427"/>
      <c r="BK28" s="427"/>
      <c r="BL28" s="427"/>
      <c r="BM28" s="428"/>
      <c r="BN28" s="429">
        <v>1074104</v>
      </c>
      <c r="BO28" s="430"/>
      <c r="BP28" s="430"/>
      <c r="BQ28" s="430"/>
      <c r="BR28" s="430"/>
      <c r="BS28" s="430"/>
      <c r="BT28" s="430"/>
      <c r="BU28" s="431"/>
      <c r="BV28" s="429">
        <v>1269299</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188</v>
      </c>
      <c r="F29" s="496"/>
      <c r="G29" s="496"/>
      <c r="H29" s="496"/>
      <c r="I29" s="496"/>
      <c r="J29" s="496"/>
      <c r="K29" s="497"/>
      <c r="L29" s="517">
        <v>8</v>
      </c>
      <c r="M29" s="518"/>
      <c r="N29" s="518"/>
      <c r="O29" s="518"/>
      <c r="P29" s="557"/>
      <c r="Q29" s="517">
        <v>2020</v>
      </c>
      <c r="R29" s="518"/>
      <c r="S29" s="518"/>
      <c r="T29" s="518"/>
      <c r="U29" s="518"/>
      <c r="V29" s="557"/>
      <c r="W29" s="617"/>
      <c r="X29" s="618"/>
      <c r="Y29" s="619"/>
      <c r="Z29" s="516" t="s">
        <v>189</v>
      </c>
      <c r="AA29" s="496"/>
      <c r="AB29" s="496"/>
      <c r="AC29" s="496"/>
      <c r="AD29" s="496"/>
      <c r="AE29" s="496"/>
      <c r="AF29" s="496"/>
      <c r="AG29" s="497"/>
      <c r="AH29" s="517">
        <v>106</v>
      </c>
      <c r="AI29" s="518"/>
      <c r="AJ29" s="518"/>
      <c r="AK29" s="518"/>
      <c r="AL29" s="557"/>
      <c r="AM29" s="517">
        <v>309944</v>
      </c>
      <c r="AN29" s="518"/>
      <c r="AO29" s="518"/>
      <c r="AP29" s="518"/>
      <c r="AQ29" s="518"/>
      <c r="AR29" s="557"/>
      <c r="AS29" s="517">
        <v>2924</v>
      </c>
      <c r="AT29" s="518"/>
      <c r="AU29" s="518"/>
      <c r="AV29" s="518"/>
      <c r="AW29" s="518"/>
      <c r="AX29" s="519"/>
      <c r="AY29" s="645"/>
      <c r="AZ29" s="646"/>
      <c r="BA29" s="646"/>
      <c r="BB29" s="647"/>
      <c r="BC29" s="500" t="s">
        <v>190</v>
      </c>
      <c r="BD29" s="501"/>
      <c r="BE29" s="501"/>
      <c r="BF29" s="501"/>
      <c r="BG29" s="501"/>
      <c r="BH29" s="501"/>
      <c r="BI29" s="501"/>
      <c r="BJ29" s="501"/>
      <c r="BK29" s="501"/>
      <c r="BL29" s="501"/>
      <c r="BM29" s="502"/>
      <c r="BN29" s="466">
        <v>2357</v>
      </c>
      <c r="BO29" s="467"/>
      <c r="BP29" s="467"/>
      <c r="BQ29" s="467"/>
      <c r="BR29" s="467"/>
      <c r="BS29" s="467"/>
      <c r="BT29" s="467"/>
      <c r="BU29" s="468"/>
      <c r="BV29" s="466">
        <v>2357</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191</v>
      </c>
      <c r="X30" s="624"/>
      <c r="Y30" s="624"/>
      <c r="Z30" s="624"/>
      <c r="AA30" s="624"/>
      <c r="AB30" s="624"/>
      <c r="AC30" s="624"/>
      <c r="AD30" s="624"/>
      <c r="AE30" s="624"/>
      <c r="AF30" s="624"/>
      <c r="AG30" s="625"/>
      <c r="AH30" s="582">
        <v>97.9</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1044186</v>
      </c>
      <c r="BO30" s="640"/>
      <c r="BP30" s="640"/>
      <c r="BQ30" s="640"/>
      <c r="BR30" s="640"/>
      <c r="BS30" s="640"/>
      <c r="BT30" s="640"/>
      <c r="BU30" s="641"/>
      <c r="BV30" s="639">
        <v>1135677</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198</v>
      </c>
      <c r="D33" s="490"/>
      <c r="E33" s="455" t="s">
        <v>199</v>
      </c>
      <c r="F33" s="455"/>
      <c r="G33" s="455"/>
      <c r="H33" s="455"/>
      <c r="I33" s="455"/>
      <c r="J33" s="455"/>
      <c r="K33" s="455"/>
      <c r="L33" s="455"/>
      <c r="M33" s="455"/>
      <c r="N33" s="455"/>
      <c r="O33" s="455"/>
      <c r="P33" s="455"/>
      <c r="Q33" s="455"/>
      <c r="R33" s="455"/>
      <c r="S33" s="455"/>
      <c r="T33" s="215"/>
      <c r="U33" s="490" t="s">
        <v>200</v>
      </c>
      <c r="V33" s="490"/>
      <c r="W33" s="455" t="s">
        <v>201</v>
      </c>
      <c r="X33" s="455"/>
      <c r="Y33" s="455"/>
      <c r="Z33" s="455"/>
      <c r="AA33" s="455"/>
      <c r="AB33" s="455"/>
      <c r="AC33" s="455"/>
      <c r="AD33" s="455"/>
      <c r="AE33" s="455"/>
      <c r="AF33" s="455"/>
      <c r="AG33" s="455"/>
      <c r="AH33" s="455"/>
      <c r="AI33" s="455"/>
      <c r="AJ33" s="455"/>
      <c r="AK33" s="455"/>
      <c r="AL33" s="215"/>
      <c r="AM33" s="490" t="s">
        <v>198</v>
      </c>
      <c r="AN33" s="490"/>
      <c r="AO33" s="455" t="s">
        <v>202</v>
      </c>
      <c r="AP33" s="455"/>
      <c r="AQ33" s="455"/>
      <c r="AR33" s="455"/>
      <c r="AS33" s="455"/>
      <c r="AT33" s="455"/>
      <c r="AU33" s="455"/>
      <c r="AV33" s="455"/>
      <c r="AW33" s="455"/>
      <c r="AX33" s="455"/>
      <c r="AY33" s="455"/>
      <c r="AZ33" s="455"/>
      <c r="BA33" s="455"/>
      <c r="BB33" s="455"/>
      <c r="BC33" s="455"/>
      <c r="BD33" s="216"/>
      <c r="BE33" s="455" t="s">
        <v>203</v>
      </c>
      <c r="BF33" s="455"/>
      <c r="BG33" s="455" t="s">
        <v>204</v>
      </c>
      <c r="BH33" s="455"/>
      <c r="BI33" s="455"/>
      <c r="BJ33" s="455"/>
      <c r="BK33" s="455"/>
      <c r="BL33" s="455"/>
      <c r="BM33" s="455"/>
      <c r="BN33" s="455"/>
      <c r="BO33" s="455"/>
      <c r="BP33" s="455"/>
      <c r="BQ33" s="455"/>
      <c r="BR33" s="455"/>
      <c r="BS33" s="455"/>
      <c r="BT33" s="455"/>
      <c r="BU33" s="455"/>
      <c r="BV33" s="216"/>
      <c r="BW33" s="490" t="s">
        <v>203</v>
      </c>
      <c r="BX33" s="490"/>
      <c r="BY33" s="455" t="s">
        <v>205</v>
      </c>
      <c r="BZ33" s="455"/>
      <c r="CA33" s="455"/>
      <c r="CB33" s="455"/>
      <c r="CC33" s="455"/>
      <c r="CD33" s="455"/>
      <c r="CE33" s="455"/>
      <c r="CF33" s="455"/>
      <c r="CG33" s="455"/>
      <c r="CH33" s="455"/>
      <c r="CI33" s="455"/>
      <c r="CJ33" s="455"/>
      <c r="CK33" s="455"/>
      <c r="CL33" s="455"/>
      <c r="CM33" s="455"/>
      <c r="CN33" s="215"/>
      <c r="CO33" s="490" t="s">
        <v>198</v>
      </c>
      <c r="CP33" s="490"/>
      <c r="CQ33" s="455" t="s">
        <v>206</v>
      </c>
      <c r="CR33" s="455"/>
      <c r="CS33" s="455"/>
      <c r="CT33" s="455"/>
      <c r="CU33" s="455"/>
      <c r="CV33" s="455"/>
      <c r="CW33" s="455"/>
      <c r="CX33" s="455"/>
      <c r="CY33" s="455"/>
      <c r="CZ33" s="455"/>
      <c r="DA33" s="455"/>
      <c r="DB33" s="455"/>
      <c r="DC33" s="455"/>
      <c r="DD33" s="455"/>
      <c r="DE33" s="455"/>
      <c r="DF33" s="215"/>
      <c r="DG33" s="651" t="s">
        <v>207</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高原町国民健康保険特別会計</v>
      </c>
      <c r="X34" s="653"/>
      <c r="Y34" s="653"/>
      <c r="Z34" s="653"/>
      <c r="AA34" s="653"/>
      <c r="AB34" s="653"/>
      <c r="AC34" s="653"/>
      <c r="AD34" s="653"/>
      <c r="AE34" s="653"/>
      <c r="AF34" s="653"/>
      <c r="AG34" s="653"/>
      <c r="AH34" s="653"/>
      <c r="AI34" s="653"/>
      <c r="AJ34" s="653"/>
      <c r="AK34" s="653"/>
      <c r="AL34" s="213"/>
      <c r="AM34" s="652">
        <f>IF(AO34="","",MAX(C34:D43,U34:V43)+1)</f>
        <v>7</v>
      </c>
      <c r="AN34" s="652"/>
      <c r="AO34" s="653" t="str">
        <f>IF('各会計、関係団体の財政状況及び健全化判断比率'!B32="","",'各会計、関係団体の財政状況及び健全化判断比率'!B32)</f>
        <v>高原町水道事業会計</v>
      </c>
      <c r="AP34" s="653"/>
      <c r="AQ34" s="653"/>
      <c r="AR34" s="653"/>
      <c r="AS34" s="653"/>
      <c r="AT34" s="653"/>
      <c r="AU34" s="653"/>
      <c r="AV34" s="653"/>
      <c r="AW34" s="653"/>
      <c r="AX34" s="653"/>
      <c r="AY34" s="653"/>
      <c r="AZ34" s="653"/>
      <c r="BA34" s="653"/>
      <c r="BB34" s="653"/>
      <c r="BC34" s="653"/>
      <c r="BD34" s="213"/>
      <c r="BE34" s="652">
        <f>IF(BG34="","",MAX(C34:D43,U34:V43,AM34:AN43)+1)</f>
        <v>10</v>
      </c>
      <c r="BF34" s="652"/>
      <c r="BG34" s="653" t="str">
        <f>IF('各会計、関係団体の財政状況及び健全化判断比率'!B35="","",'各会計、関係団体の財政状況及び健全化判断比率'!B35)</f>
        <v>高原町農業集落排水事業特別会計</v>
      </c>
      <c r="BH34" s="653"/>
      <c r="BI34" s="653"/>
      <c r="BJ34" s="653"/>
      <c r="BK34" s="653"/>
      <c r="BL34" s="653"/>
      <c r="BM34" s="653"/>
      <c r="BN34" s="653"/>
      <c r="BO34" s="653"/>
      <c r="BP34" s="653"/>
      <c r="BQ34" s="653"/>
      <c r="BR34" s="653"/>
      <c r="BS34" s="653"/>
      <c r="BT34" s="653"/>
      <c r="BU34" s="653"/>
      <c r="BV34" s="213"/>
      <c r="BW34" s="652">
        <f>IF(BY34="","",MAX(C34:D43,U34:V43,AM34:AN43,BE34:BF43)+1)</f>
        <v>11</v>
      </c>
      <c r="BX34" s="652"/>
      <c r="BY34" s="653" t="str">
        <f>IF('各会計、関係団体の財政状況及び健全化判断比率'!B68="","",'各会計、関係団体の財政状況及び健全化判断比率'!B68)</f>
        <v>西諸広域行政事務組合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高原町住宅新築資金等貸付事業特別会計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高原町介護保険事業特別会計（介護保険事業勘定）</v>
      </c>
      <c r="X35" s="653"/>
      <c r="Y35" s="653"/>
      <c r="Z35" s="653"/>
      <c r="AA35" s="653"/>
      <c r="AB35" s="653"/>
      <c r="AC35" s="653"/>
      <c r="AD35" s="653"/>
      <c r="AE35" s="653"/>
      <c r="AF35" s="653"/>
      <c r="AG35" s="653"/>
      <c r="AH35" s="653"/>
      <c r="AI35" s="653"/>
      <c r="AJ35" s="653"/>
      <c r="AK35" s="653"/>
      <c r="AL35" s="213"/>
      <c r="AM35" s="652">
        <f t="shared" ref="AM35:AM43" si="0">IF(AO35="","",AM34+1)</f>
        <v>8</v>
      </c>
      <c r="AN35" s="652"/>
      <c r="AO35" s="653" t="str">
        <f>IF('各会計、関係団体の財政状況及び健全化判断比率'!B33="","",'各会計、関係団体の財政状況及び健全化判断比率'!B33)</f>
        <v>高原町工業用水道事業会計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12</v>
      </c>
      <c r="BX35" s="652"/>
      <c r="BY35" s="653" t="str">
        <f>IF('各会計、関係団体の財政状況及び健全化判断比率'!B69="","",'各会計、関係団体の財政状況及び健全化判断比率'!B69)</f>
        <v>霧島美化センター事務組合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高原町介護保険事業特別会計（介護サービス勘定）</v>
      </c>
      <c r="X36" s="653"/>
      <c r="Y36" s="653"/>
      <c r="Z36" s="653"/>
      <c r="AA36" s="653"/>
      <c r="AB36" s="653"/>
      <c r="AC36" s="653"/>
      <c r="AD36" s="653"/>
      <c r="AE36" s="653"/>
      <c r="AF36" s="653"/>
      <c r="AG36" s="653"/>
      <c r="AH36" s="653"/>
      <c r="AI36" s="653"/>
      <c r="AJ36" s="653"/>
      <c r="AK36" s="653"/>
      <c r="AL36" s="213"/>
      <c r="AM36" s="652">
        <f t="shared" si="0"/>
        <v>9</v>
      </c>
      <c r="AN36" s="652"/>
      <c r="AO36" s="653" t="str">
        <f>IF('各会計、関係団体の財政状況及び健全化判断比率'!B34="","",'各会計、関係団体の財政状況及び健全化判断比率'!B34)</f>
        <v>高原町病院事業会計</v>
      </c>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13</v>
      </c>
      <c r="BX36" s="652"/>
      <c r="BY36" s="653" t="str">
        <f>IF('各会計、関係団体の財政状況及び健全化判断比率'!B70="","",'各会計、関係団体の財政状況及び健全化判断比率'!B70)</f>
        <v>宮崎県市町村総合事務組合（一般会計）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6</v>
      </c>
      <c r="V37" s="652"/>
      <c r="W37" s="653" t="str">
        <f>IF('各会計、関係団体の財政状況及び健全化判断比率'!B31="","",'各会計、関係団体の財政状況及び健全化判断比率'!B31)</f>
        <v>高原町後期高齢者医療特別会計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14</v>
      </c>
      <c r="BX37" s="652"/>
      <c r="BY37" s="653" t="str">
        <f>IF('各会計、関係団体の財政状況及び健全化判断比率'!B71="","",'各会計、関係団体の財政状況及び健全化判断比率'!B71)</f>
        <v>宮崎県市町村総合事務組合（市町村交通災害共済事業特別会計）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15</v>
      </c>
      <c r="BX38" s="652"/>
      <c r="BY38" s="653" t="str">
        <f>IF('各会計、関係団体の財政状況及び健全化判断比率'!B72="","",'各会計、関係団体の財政状況及び健全化判断比率'!B72)</f>
        <v>宮崎県市町村総合事務組合（自治会館管理運営特別会計）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16</v>
      </c>
      <c r="BX39" s="652"/>
      <c r="BY39" s="653" t="str">
        <f>IF('各会計、関係団体の財政状況及び健全化判断比率'!B73="","",'各会計、関係団体の財政状況及び健全化判断比率'!B73)</f>
        <v>宮崎県後期高齢者医療広域連合（一般会計）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17</v>
      </c>
      <c r="BX40" s="652"/>
      <c r="BY40" s="653" t="str">
        <f>IF('各会計、関係団体の財政状況及び健全化判断比率'!B74="","",'各会計、関係団体の財政状況及び健全化判断比率'!B74)</f>
        <v>宮崎県後期高齢者医療広域連合（後期高齢者医療特別会計）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212</v>
      </c>
    </row>
    <row r="50" spans="5:5" x14ac:dyDescent="0.15">
      <c r="E50" s="187" t="s">
        <v>213</v>
      </c>
    </row>
    <row r="51" spans="5:5" x14ac:dyDescent="0.15">
      <c r="E51" s="187" t="s">
        <v>214</v>
      </c>
    </row>
    <row r="52" spans="5:5" x14ac:dyDescent="0.15">
      <c r="E52" s="187" t="s">
        <v>215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UiRytINbD8GBG2iZiuzOQJJVvIQcogVDdDFD9srsELZI2ALY26yoAfwAmjt0DVpwDliXeO0e/LPw8F6Bilk5sA==" saltValue="N8yJSbeGtK2S3MfaOG1ae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47" t="s">
        <v>568</v>
      </c>
      <c r="D34" s="1247"/>
      <c r="E34" s="1248"/>
      <c r="F34" s="32">
        <v>5.38</v>
      </c>
      <c r="G34" s="33">
        <v>5.22</v>
      </c>
      <c r="H34" s="33">
        <v>5.62</v>
      </c>
      <c r="I34" s="33">
        <v>5.95</v>
      </c>
      <c r="J34" s="34">
        <v>6.87</v>
      </c>
      <c r="K34" s="22"/>
      <c r="L34" s="22"/>
      <c r="M34" s="22"/>
      <c r="N34" s="22"/>
      <c r="O34" s="22"/>
      <c r="P34" s="22"/>
    </row>
    <row r="35" spans="1:16" ht="39" customHeight="1" x14ac:dyDescent="0.15">
      <c r="A35" s="22"/>
      <c r="B35" s="35"/>
      <c r="C35" s="1241" t="s">
        <v>569</v>
      </c>
      <c r="D35" s="1242"/>
      <c r="E35" s="1243"/>
      <c r="F35" s="36">
        <v>3.12</v>
      </c>
      <c r="G35" s="37">
        <v>2.36</v>
      </c>
      <c r="H35" s="37">
        <v>2.92</v>
      </c>
      <c r="I35" s="37">
        <v>2.97</v>
      </c>
      <c r="J35" s="38">
        <v>2.37</v>
      </c>
      <c r="K35" s="22"/>
      <c r="L35" s="22"/>
      <c r="M35" s="22"/>
      <c r="N35" s="22"/>
      <c r="O35" s="22"/>
      <c r="P35" s="22"/>
    </row>
    <row r="36" spans="1:16" ht="39" customHeight="1" x14ac:dyDescent="0.15">
      <c r="A36" s="22"/>
      <c r="B36" s="35"/>
      <c r="C36" s="1241" t="s">
        <v>570</v>
      </c>
      <c r="D36" s="1242"/>
      <c r="E36" s="1243"/>
      <c r="F36" s="36">
        <v>2</v>
      </c>
      <c r="G36" s="37">
        <v>0.85</v>
      </c>
      <c r="H36" s="37">
        <v>1.6</v>
      </c>
      <c r="I36" s="37">
        <v>1.52</v>
      </c>
      <c r="J36" s="38">
        <v>1.22</v>
      </c>
      <c r="K36" s="22"/>
      <c r="L36" s="22"/>
      <c r="M36" s="22"/>
      <c r="N36" s="22"/>
      <c r="O36" s="22"/>
      <c r="P36" s="22"/>
    </row>
    <row r="37" spans="1:16" ht="39" customHeight="1" x14ac:dyDescent="0.15">
      <c r="A37" s="22"/>
      <c r="B37" s="35"/>
      <c r="C37" s="1241" t="s">
        <v>571</v>
      </c>
      <c r="D37" s="1242"/>
      <c r="E37" s="1243"/>
      <c r="F37" s="36">
        <v>2.0299999999999998</v>
      </c>
      <c r="G37" s="37">
        <v>3.6</v>
      </c>
      <c r="H37" s="37">
        <v>1.48</v>
      </c>
      <c r="I37" s="37">
        <v>2.44</v>
      </c>
      <c r="J37" s="38">
        <v>0.65</v>
      </c>
      <c r="K37" s="22"/>
      <c r="L37" s="22"/>
      <c r="M37" s="22"/>
      <c r="N37" s="22"/>
      <c r="O37" s="22"/>
      <c r="P37" s="22"/>
    </row>
    <row r="38" spans="1:16" ht="39" customHeight="1" x14ac:dyDescent="0.15">
      <c r="A38" s="22"/>
      <c r="B38" s="35"/>
      <c r="C38" s="1241" t="s">
        <v>572</v>
      </c>
      <c r="D38" s="1242"/>
      <c r="E38" s="1243"/>
      <c r="F38" s="36" t="s">
        <v>573</v>
      </c>
      <c r="G38" s="37">
        <v>1.19</v>
      </c>
      <c r="H38" s="37">
        <v>1.4</v>
      </c>
      <c r="I38" s="37" t="s">
        <v>574</v>
      </c>
      <c r="J38" s="38">
        <v>0.34</v>
      </c>
      <c r="K38" s="22"/>
      <c r="L38" s="22"/>
      <c r="M38" s="22"/>
      <c r="N38" s="22"/>
      <c r="O38" s="22"/>
      <c r="P38" s="22"/>
    </row>
    <row r="39" spans="1:16" ht="39" customHeight="1" x14ac:dyDescent="0.15">
      <c r="A39" s="22"/>
      <c r="B39" s="35"/>
      <c r="C39" s="1241" t="s">
        <v>575</v>
      </c>
      <c r="D39" s="1242"/>
      <c r="E39" s="1243"/>
      <c r="F39" s="36">
        <v>0.12</v>
      </c>
      <c r="G39" s="37">
        <v>0.11</v>
      </c>
      <c r="H39" s="37">
        <v>0.13</v>
      </c>
      <c r="I39" s="37">
        <v>0.17</v>
      </c>
      <c r="J39" s="38">
        <v>0.14000000000000001</v>
      </c>
      <c r="K39" s="22"/>
      <c r="L39" s="22"/>
      <c r="M39" s="22"/>
      <c r="N39" s="22"/>
      <c r="O39" s="22"/>
      <c r="P39" s="22"/>
    </row>
    <row r="40" spans="1:16" ht="39" customHeight="1" x14ac:dyDescent="0.15">
      <c r="A40" s="22"/>
      <c r="B40" s="35"/>
      <c r="C40" s="1241" t="s">
        <v>576</v>
      </c>
      <c r="D40" s="1242"/>
      <c r="E40" s="1243"/>
      <c r="F40" s="36">
        <v>0.01</v>
      </c>
      <c r="G40" s="37">
        <v>0.03</v>
      </c>
      <c r="H40" s="37">
        <v>0.03</v>
      </c>
      <c r="I40" s="37">
        <v>0.06</v>
      </c>
      <c r="J40" s="38">
        <v>0.09</v>
      </c>
      <c r="K40" s="22"/>
      <c r="L40" s="22"/>
      <c r="M40" s="22"/>
      <c r="N40" s="22"/>
      <c r="O40" s="22"/>
      <c r="P40" s="22"/>
    </row>
    <row r="41" spans="1:16" ht="39" customHeight="1" x14ac:dyDescent="0.15">
      <c r="A41" s="22"/>
      <c r="B41" s="35"/>
      <c r="C41" s="1241" t="s">
        <v>577</v>
      </c>
      <c r="D41" s="1242"/>
      <c r="E41" s="1243"/>
      <c r="F41" s="36">
        <v>0.02</v>
      </c>
      <c r="G41" s="37">
        <v>0.01</v>
      </c>
      <c r="H41" s="37">
        <v>0.01</v>
      </c>
      <c r="I41" s="37">
        <v>0</v>
      </c>
      <c r="J41" s="38">
        <v>0.01</v>
      </c>
      <c r="K41" s="22"/>
      <c r="L41" s="22"/>
      <c r="M41" s="22"/>
      <c r="N41" s="22"/>
      <c r="O41" s="22"/>
      <c r="P41" s="22"/>
    </row>
    <row r="42" spans="1:16" ht="39" customHeight="1" x14ac:dyDescent="0.15">
      <c r="A42" s="22"/>
      <c r="B42" s="39"/>
      <c r="C42" s="1241" t="s">
        <v>578</v>
      </c>
      <c r="D42" s="1242"/>
      <c r="E42" s="1243"/>
      <c r="F42" s="36" t="s">
        <v>517</v>
      </c>
      <c r="G42" s="37" t="s">
        <v>517</v>
      </c>
      <c r="H42" s="37" t="s">
        <v>517</v>
      </c>
      <c r="I42" s="37" t="s">
        <v>517</v>
      </c>
      <c r="J42" s="38" t="s">
        <v>517</v>
      </c>
      <c r="K42" s="22"/>
      <c r="L42" s="22"/>
      <c r="M42" s="22"/>
      <c r="N42" s="22"/>
      <c r="O42" s="22"/>
      <c r="P42" s="22"/>
    </row>
    <row r="43" spans="1:16" ht="39" customHeight="1" thickBot="1" x14ac:dyDescent="0.2">
      <c r="A43" s="22"/>
      <c r="B43" s="40"/>
      <c r="C43" s="1244" t="s">
        <v>579</v>
      </c>
      <c r="D43" s="1245"/>
      <c r="E43" s="1246"/>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7EH8IbMfYB0Aar6D9occuerfrn1jqQpYWda05M54Qy7GGp2iokOEqTWa5URzwfWb21ZtN1HA/S8U43RjlFQrw==" saltValue="gg6F2fAxowR6n8YwnaSs3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49" t="s">
        <v>11</v>
      </c>
      <c r="C45" s="1250"/>
      <c r="D45" s="58"/>
      <c r="E45" s="1255" t="s">
        <v>12</v>
      </c>
      <c r="F45" s="1255"/>
      <c r="G45" s="1255"/>
      <c r="H45" s="1255"/>
      <c r="I45" s="1255"/>
      <c r="J45" s="1256"/>
      <c r="K45" s="59">
        <v>795</v>
      </c>
      <c r="L45" s="60">
        <v>715</v>
      </c>
      <c r="M45" s="60">
        <v>627</v>
      </c>
      <c r="N45" s="60">
        <v>628</v>
      </c>
      <c r="O45" s="61">
        <v>596</v>
      </c>
      <c r="P45" s="48"/>
      <c r="Q45" s="48"/>
      <c r="R45" s="48"/>
      <c r="S45" s="48"/>
      <c r="T45" s="48"/>
      <c r="U45" s="48"/>
    </row>
    <row r="46" spans="1:21" ht="30.75" customHeight="1" x14ac:dyDescent="0.15">
      <c r="A46" s="48"/>
      <c r="B46" s="1251"/>
      <c r="C46" s="1252"/>
      <c r="D46" s="62"/>
      <c r="E46" s="1257" t="s">
        <v>13</v>
      </c>
      <c r="F46" s="1257"/>
      <c r="G46" s="1257"/>
      <c r="H46" s="1257"/>
      <c r="I46" s="1257"/>
      <c r="J46" s="1258"/>
      <c r="K46" s="63" t="s">
        <v>517</v>
      </c>
      <c r="L46" s="64" t="s">
        <v>517</v>
      </c>
      <c r="M46" s="64" t="s">
        <v>517</v>
      </c>
      <c r="N46" s="64" t="s">
        <v>517</v>
      </c>
      <c r="O46" s="65" t="s">
        <v>517</v>
      </c>
      <c r="P46" s="48"/>
      <c r="Q46" s="48"/>
      <c r="R46" s="48"/>
      <c r="S46" s="48"/>
      <c r="T46" s="48"/>
      <c r="U46" s="48"/>
    </row>
    <row r="47" spans="1:21" ht="30.75" customHeight="1" x14ac:dyDescent="0.15">
      <c r="A47" s="48"/>
      <c r="B47" s="1251"/>
      <c r="C47" s="1252"/>
      <c r="D47" s="62"/>
      <c r="E47" s="1257" t="s">
        <v>14</v>
      </c>
      <c r="F47" s="1257"/>
      <c r="G47" s="1257"/>
      <c r="H47" s="1257"/>
      <c r="I47" s="1257"/>
      <c r="J47" s="1258"/>
      <c r="K47" s="63" t="s">
        <v>517</v>
      </c>
      <c r="L47" s="64" t="s">
        <v>517</v>
      </c>
      <c r="M47" s="64" t="s">
        <v>517</v>
      </c>
      <c r="N47" s="64" t="s">
        <v>517</v>
      </c>
      <c r="O47" s="65" t="s">
        <v>517</v>
      </c>
      <c r="P47" s="48"/>
      <c r="Q47" s="48"/>
      <c r="R47" s="48"/>
      <c r="S47" s="48"/>
      <c r="T47" s="48"/>
      <c r="U47" s="48"/>
    </row>
    <row r="48" spans="1:21" ht="30.75" customHeight="1" x14ac:dyDescent="0.15">
      <c r="A48" s="48"/>
      <c r="B48" s="1251"/>
      <c r="C48" s="1252"/>
      <c r="D48" s="62"/>
      <c r="E48" s="1257" t="s">
        <v>15</v>
      </c>
      <c r="F48" s="1257"/>
      <c r="G48" s="1257"/>
      <c r="H48" s="1257"/>
      <c r="I48" s="1257"/>
      <c r="J48" s="1258"/>
      <c r="K48" s="63">
        <v>59</v>
      </c>
      <c r="L48" s="64">
        <v>70</v>
      </c>
      <c r="M48" s="64">
        <v>67</v>
      </c>
      <c r="N48" s="64">
        <v>64</v>
      </c>
      <c r="O48" s="65">
        <v>68</v>
      </c>
      <c r="P48" s="48"/>
      <c r="Q48" s="48"/>
      <c r="R48" s="48"/>
      <c r="S48" s="48"/>
      <c r="T48" s="48"/>
      <c r="U48" s="48"/>
    </row>
    <row r="49" spans="1:21" ht="30.75" customHeight="1" x14ac:dyDescent="0.15">
      <c r="A49" s="48"/>
      <c r="B49" s="1251"/>
      <c r="C49" s="1252"/>
      <c r="D49" s="62"/>
      <c r="E49" s="1257" t="s">
        <v>16</v>
      </c>
      <c r="F49" s="1257"/>
      <c r="G49" s="1257"/>
      <c r="H49" s="1257"/>
      <c r="I49" s="1257"/>
      <c r="J49" s="1258"/>
      <c r="K49" s="63">
        <v>41</v>
      </c>
      <c r="L49" s="64">
        <v>49</v>
      </c>
      <c r="M49" s="64">
        <v>37</v>
      </c>
      <c r="N49" s="64">
        <v>11</v>
      </c>
      <c r="O49" s="65">
        <v>11</v>
      </c>
      <c r="P49" s="48"/>
      <c r="Q49" s="48"/>
      <c r="R49" s="48"/>
      <c r="S49" s="48"/>
      <c r="T49" s="48"/>
      <c r="U49" s="48"/>
    </row>
    <row r="50" spans="1:21" ht="30.75" customHeight="1" x14ac:dyDescent="0.15">
      <c r="A50" s="48"/>
      <c r="B50" s="1251"/>
      <c r="C50" s="1252"/>
      <c r="D50" s="62"/>
      <c r="E50" s="1257" t="s">
        <v>17</v>
      </c>
      <c r="F50" s="1257"/>
      <c r="G50" s="1257"/>
      <c r="H50" s="1257"/>
      <c r="I50" s="1257"/>
      <c r="J50" s="1258"/>
      <c r="K50" s="63" t="s">
        <v>517</v>
      </c>
      <c r="L50" s="64" t="s">
        <v>517</v>
      </c>
      <c r="M50" s="64" t="s">
        <v>517</v>
      </c>
      <c r="N50" s="64" t="s">
        <v>517</v>
      </c>
      <c r="O50" s="65" t="s">
        <v>517</v>
      </c>
      <c r="P50" s="48"/>
      <c r="Q50" s="48"/>
      <c r="R50" s="48"/>
      <c r="S50" s="48"/>
      <c r="T50" s="48"/>
      <c r="U50" s="48"/>
    </row>
    <row r="51" spans="1:21" ht="30.75" customHeight="1" x14ac:dyDescent="0.15">
      <c r="A51" s="48"/>
      <c r="B51" s="1253"/>
      <c r="C51" s="1254"/>
      <c r="D51" s="66"/>
      <c r="E51" s="1257" t="s">
        <v>18</v>
      </c>
      <c r="F51" s="1257"/>
      <c r="G51" s="1257"/>
      <c r="H51" s="1257"/>
      <c r="I51" s="1257"/>
      <c r="J51" s="1258"/>
      <c r="K51" s="63" t="s">
        <v>517</v>
      </c>
      <c r="L51" s="64" t="s">
        <v>517</v>
      </c>
      <c r="M51" s="64" t="s">
        <v>517</v>
      </c>
      <c r="N51" s="64" t="s">
        <v>517</v>
      </c>
      <c r="O51" s="65" t="s">
        <v>517</v>
      </c>
      <c r="P51" s="48"/>
      <c r="Q51" s="48"/>
      <c r="R51" s="48"/>
      <c r="S51" s="48"/>
      <c r="T51" s="48"/>
      <c r="U51" s="48"/>
    </row>
    <row r="52" spans="1:21" ht="30.75" customHeight="1" x14ac:dyDescent="0.15">
      <c r="A52" s="48"/>
      <c r="B52" s="1259" t="s">
        <v>19</v>
      </c>
      <c r="C52" s="1260"/>
      <c r="D52" s="66"/>
      <c r="E52" s="1257" t="s">
        <v>20</v>
      </c>
      <c r="F52" s="1257"/>
      <c r="G52" s="1257"/>
      <c r="H52" s="1257"/>
      <c r="I52" s="1257"/>
      <c r="J52" s="1258"/>
      <c r="K52" s="63">
        <v>657</v>
      </c>
      <c r="L52" s="64">
        <v>598</v>
      </c>
      <c r="M52" s="64">
        <v>490</v>
      </c>
      <c r="N52" s="64">
        <v>468</v>
      </c>
      <c r="O52" s="65">
        <v>452</v>
      </c>
      <c r="P52" s="48"/>
      <c r="Q52" s="48"/>
      <c r="R52" s="48"/>
      <c r="S52" s="48"/>
      <c r="T52" s="48"/>
      <c r="U52" s="48"/>
    </row>
    <row r="53" spans="1:21" ht="30.75" customHeight="1" thickBot="1" x14ac:dyDescent="0.2">
      <c r="A53" s="48"/>
      <c r="B53" s="1261" t="s">
        <v>21</v>
      </c>
      <c r="C53" s="1262"/>
      <c r="D53" s="67"/>
      <c r="E53" s="1263" t="s">
        <v>22</v>
      </c>
      <c r="F53" s="1263"/>
      <c r="G53" s="1263"/>
      <c r="H53" s="1263"/>
      <c r="I53" s="1263"/>
      <c r="J53" s="1264"/>
      <c r="K53" s="68">
        <v>238</v>
      </c>
      <c r="L53" s="69">
        <v>236</v>
      </c>
      <c r="M53" s="69">
        <v>241</v>
      </c>
      <c r="N53" s="69">
        <v>235</v>
      </c>
      <c r="O53" s="70">
        <v>223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580</v>
      </c>
      <c r="L56" s="80" t="s">
        <v>581</v>
      </c>
      <c r="M56" s="80" t="s">
        <v>582</v>
      </c>
      <c r="N56" s="80" t="s">
        <v>583</v>
      </c>
      <c r="O56" s="81" t="s">
        <v>584</v>
      </c>
      <c r="P56" s="48"/>
      <c r="Q56" s="48"/>
      <c r="R56" s="48"/>
      <c r="S56" s="48"/>
      <c r="T56" s="48"/>
      <c r="U56" s="48"/>
    </row>
    <row r="57" spans="1:21" ht="31.5" customHeight="1" x14ac:dyDescent="0.15">
      <c r="B57" s="1265" t="s">
        <v>25</v>
      </c>
      <c r="C57" s="1266"/>
      <c r="D57" s="1269" t="s">
        <v>26</v>
      </c>
      <c r="E57" s="1270"/>
      <c r="F57" s="1270"/>
      <c r="G57" s="1270"/>
      <c r="H57" s="1270"/>
      <c r="I57" s="1270"/>
      <c r="J57" s="1271"/>
      <c r="K57" s="82" t="s">
        <v>600</v>
      </c>
      <c r="L57" s="83" t="s">
        <v>600</v>
      </c>
      <c r="M57" s="83" t="s">
        <v>600</v>
      </c>
      <c r="N57" s="83" t="s">
        <v>600</v>
      </c>
      <c r="O57" s="84" t="s">
        <v>601</v>
      </c>
    </row>
    <row r="58" spans="1:21" ht="31.5" customHeight="1" thickBot="1" x14ac:dyDescent="0.2">
      <c r="B58" s="1267"/>
      <c r="C58" s="1268"/>
      <c r="D58" s="1272" t="s">
        <v>27</v>
      </c>
      <c r="E58" s="1273"/>
      <c r="F58" s="1273"/>
      <c r="G58" s="1273"/>
      <c r="H58" s="1273"/>
      <c r="I58" s="1273"/>
      <c r="J58" s="1274"/>
      <c r="K58" s="85" t="s">
        <v>600</v>
      </c>
      <c r="L58" s="86" t="s">
        <v>601</v>
      </c>
      <c r="M58" s="86" t="s">
        <v>600</v>
      </c>
      <c r="N58" s="86" t="s">
        <v>602</v>
      </c>
      <c r="O58" s="87" t="s">
        <v>600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qLW02iniuCTWy7m4ZTz7zwUmM+c/s3F0fQs6+O2WNNdeio27I8RK4IiGOPhcFQP+iG4Z7un4ClQVHEfLcDqnA==" saltValue="784nuFrcBXLWYXYdCocIv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559</v>
      </c>
      <c r="J40" s="99" t="s">
        <v>560</v>
      </c>
      <c r="K40" s="99" t="s">
        <v>561</v>
      </c>
      <c r="L40" s="99" t="s">
        <v>562</v>
      </c>
      <c r="M40" s="100" t="s">
        <v>563</v>
      </c>
    </row>
    <row r="41" spans="2:13" ht="27.75" customHeight="1" x14ac:dyDescent="0.15">
      <c r="B41" s="1275" t="s">
        <v>30</v>
      </c>
      <c r="C41" s="1276"/>
      <c r="D41" s="101"/>
      <c r="E41" s="1281" t="s">
        <v>31</v>
      </c>
      <c r="F41" s="1281"/>
      <c r="G41" s="1281"/>
      <c r="H41" s="1282"/>
      <c r="I41" s="102">
        <v>5249</v>
      </c>
      <c r="J41" s="103">
        <v>5321</v>
      </c>
      <c r="K41" s="103">
        <v>5428</v>
      </c>
      <c r="L41" s="103">
        <v>5338</v>
      </c>
      <c r="M41" s="104">
        <v>5341</v>
      </c>
    </row>
    <row r="42" spans="2:13" ht="27.75" customHeight="1" x14ac:dyDescent="0.15">
      <c r="B42" s="1277"/>
      <c r="C42" s="1278"/>
      <c r="D42" s="105"/>
      <c r="E42" s="1283" t="s">
        <v>32</v>
      </c>
      <c r="F42" s="1283"/>
      <c r="G42" s="1283"/>
      <c r="H42" s="1284"/>
      <c r="I42" s="106" t="s">
        <v>517</v>
      </c>
      <c r="J42" s="107" t="s">
        <v>517</v>
      </c>
      <c r="K42" s="107" t="s">
        <v>517</v>
      </c>
      <c r="L42" s="107" t="s">
        <v>517</v>
      </c>
      <c r="M42" s="108" t="s">
        <v>517</v>
      </c>
    </row>
    <row r="43" spans="2:13" ht="27.75" customHeight="1" x14ac:dyDescent="0.15">
      <c r="B43" s="1277"/>
      <c r="C43" s="1278"/>
      <c r="D43" s="105"/>
      <c r="E43" s="1283" t="s">
        <v>33</v>
      </c>
      <c r="F43" s="1283"/>
      <c r="G43" s="1283"/>
      <c r="H43" s="1284"/>
      <c r="I43" s="106">
        <v>708</v>
      </c>
      <c r="J43" s="107">
        <v>738</v>
      </c>
      <c r="K43" s="107">
        <v>707</v>
      </c>
      <c r="L43" s="107">
        <v>715</v>
      </c>
      <c r="M43" s="108">
        <v>694</v>
      </c>
    </row>
    <row r="44" spans="2:13" ht="27.75" customHeight="1" x14ac:dyDescent="0.15">
      <c r="B44" s="1277"/>
      <c r="C44" s="1278"/>
      <c r="D44" s="105"/>
      <c r="E44" s="1283" t="s">
        <v>34</v>
      </c>
      <c r="F44" s="1283"/>
      <c r="G44" s="1283"/>
      <c r="H44" s="1284"/>
      <c r="I44" s="106">
        <v>149</v>
      </c>
      <c r="J44" s="107">
        <v>101</v>
      </c>
      <c r="K44" s="107">
        <v>65</v>
      </c>
      <c r="L44" s="107">
        <v>54</v>
      </c>
      <c r="M44" s="108">
        <v>44</v>
      </c>
    </row>
    <row r="45" spans="2:13" ht="27.75" customHeight="1" x14ac:dyDescent="0.15">
      <c r="B45" s="1277"/>
      <c r="C45" s="1278"/>
      <c r="D45" s="105"/>
      <c r="E45" s="1283" t="s">
        <v>35</v>
      </c>
      <c r="F45" s="1283"/>
      <c r="G45" s="1283"/>
      <c r="H45" s="1284"/>
      <c r="I45" s="106">
        <v>487</v>
      </c>
      <c r="J45" s="107">
        <v>437</v>
      </c>
      <c r="K45" s="107">
        <v>399</v>
      </c>
      <c r="L45" s="107">
        <v>391</v>
      </c>
      <c r="M45" s="108">
        <v>260</v>
      </c>
    </row>
    <row r="46" spans="2:13" ht="27.75" customHeight="1" x14ac:dyDescent="0.15">
      <c r="B46" s="1277"/>
      <c r="C46" s="1278"/>
      <c r="D46" s="109"/>
      <c r="E46" s="1283" t="s">
        <v>36</v>
      </c>
      <c r="F46" s="1283"/>
      <c r="G46" s="1283"/>
      <c r="H46" s="1284"/>
      <c r="I46" s="106" t="s">
        <v>517</v>
      </c>
      <c r="J46" s="107" t="s">
        <v>517</v>
      </c>
      <c r="K46" s="107" t="s">
        <v>517</v>
      </c>
      <c r="L46" s="107" t="s">
        <v>517</v>
      </c>
      <c r="M46" s="108" t="s">
        <v>517</v>
      </c>
    </row>
    <row r="47" spans="2:13" ht="27.75" customHeight="1" x14ac:dyDescent="0.15">
      <c r="B47" s="1277"/>
      <c r="C47" s="1278"/>
      <c r="D47" s="110"/>
      <c r="E47" s="1285" t="s">
        <v>37</v>
      </c>
      <c r="F47" s="1286"/>
      <c r="G47" s="1286"/>
      <c r="H47" s="1287"/>
      <c r="I47" s="106" t="s">
        <v>517</v>
      </c>
      <c r="J47" s="107" t="s">
        <v>517</v>
      </c>
      <c r="K47" s="107" t="s">
        <v>517</v>
      </c>
      <c r="L47" s="107" t="s">
        <v>517</v>
      </c>
      <c r="M47" s="108" t="s">
        <v>517</v>
      </c>
    </row>
    <row r="48" spans="2:13" ht="27.75" customHeight="1" x14ac:dyDescent="0.15">
      <c r="B48" s="1277"/>
      <c r="C48" s="1278"/>
      <c r="D48" s="105"/>
      <c r="E48" s="1283" t="s">
        <v>38</v>
      </c>
      <c r="F48" s="1283"/>
      <c r="G48" s="1283"/>
      <c r="H48" s="1284"/>
      <c r="I48" s="106" t="s">
        <v>517</v>
      </c>
      <c r="J48" s="107" t="s">
        <v>517</v>
      </c>
      <c r="K48" s="107" t="s">
        <v>517</v>
      </c>
      <c r="L48" s="107" t="s">
        <v>517</v>
      </c>
      <c r="M48" s="108" t="s">
        <v>517</v>
      </c>
    </row>
    <row r="49" spans="2:13" ht="27.75" customHeight="1" x14ac:dyDescent="0.15">
      <c r="B49" s="1279"/>
      <c r="C49" s="1280"/>
      <c r="D49" s="105"/>
      <c r="E49" s="1283" t="s">
        <v>39</v>
      </c>
      <c r="F49" s="1283"/>
      <c r="G49" s="1283"/>
      <c r="H49" s="1284"/>
      <c r="I49" s="106" t="s">
        <v>517</v>
      </c>
      <c r="J49" s="107" t="s">
        <v>517</v>
      </c>
      <c r="K49" s="107" t="s">
        <v>517</v>
      </c>
      <c r="L49" s="107" t="s">
        <v>517</v>
      </c>
      <c r="M49" s="108" t="s">
        <v>517</v>
      </c>
    </row>
    <row r="50" spans="2:13" ht="27.75" customHeight="1" x14ac:dyDescent="0.15">
      <c r="B50" s="1288" t="s">
        <v>40</v>
      </c>
      <c r="C50" s="1289"/>
      <c r="D50" s="111"/>
      <c r="E50" s="1283" t="s">
        <v>41</v>
      </c>
      <c r="F50" s="1283"/>
      <c r="G50" s="1283"/>
      <c r="H50" s="1284"/>
      <c r="I50" s="106">
        <v>2266</v>
      </c>
      <c r="J50" s="107">
        <v>2580</v>
      </c>
      <c r="K50" s="107">
        <v>2850</v>
      </c>
      <c r="L50" s="107">
        <v>2883</v>
      </c>
      <c r="M50" s="108">
        <v>2941</v>
      </c>
    </row>
    <row r="51" spans="2:13" ht="27.75" customHeight="1" x14ac:dyDescent="0.15">
      <c r="B51" s="1277"/>
      <c r="C51" s="1278"/>
      <c r="D51" s="105"/>
      <c r="E51" s="1283" t="s">
        <v>42</v>
      </c>
      <c r="F51" s="1283"/>
      <c r="G51" s="1283"/>
      <c r="H51" s="1284"/>
      <c r="I51" s="106">
        <v>373</v>
      </c>
      <c r="J51" s="107">
        <v>344</v>
      </c>
      <c r="K51" s="107">
        <v>304</v>
      </c>
      <c r="L51" s="107">
        <v>271</v>
      </c>
      <c r="M51" s="108">
        <v>239</v>
      </c>
    </row>
    <row r="52" spans="2:13" ht="27.75" customHeight="1" x14ac:dyDescent="0.15">
      <c r="B52" s="1279"/>
      <c r="C52" s="1280"/>
      <c r="D52" s="105"/>
      <c r="E52" s="1283" t="s">
        <v>43</v>
      </c>
      <c r="F52" s="1283"/>
      <c r="G52" s="1283"/>
      <c r="H52" s="1284"/>
      <c r="I52" s="106">
        <v>4178</v>
      </c>
      <c r="J52" s="107">
        <v>4105</v>
      </c>
      <c r="K52" s="107">
        <v>4225</v>
      </c>
      <c r="L52" s="107">
        <v>4192</v>
      </c>
      <c r="M52" s="108">
        <v>4032</v>
      </c>
    </row>
    <row r="53" spans="2:13" ht="27.75" customHeight="1" thickBot="1" x14ac:dyDescent="0.2">
      <c r="B53" s="1290" t="s">
        <v>44</v>
      </c>
      <c r="C53" s="1291"/>
      <c r="D53" s="112"/>
      <c r="E53" s="1292" t="s">
        <v>45</v>
      </c>
      <c r="F53" s="1292"/>
      <c r="G53" s="1292"/>
      <c r="H53" s="1293"/>
      <c r="I53" s="113">
        <v>-225</v>
      </c>
      <c r="J53" s="114">
        <v>-432</v>
      </c>
      <c r="K53" s="114">
        <v>-780</v>
      </c>
      <c r="L53" s="114">
        <v>-847</v>
      </c>
      <c r="M53" s="115">
        <v>-873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FILbBsM1HEmY0SDnQBpLijXa7Q5NMa3uXcGwLhY6MuwyFPI4HJNW36/pLCnJedBY6EvtMcOmdp4YKViKBvztQ==" saltValue="o43LXOrdUgbrD/3kSOVO/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561</v>
      </c>
      <c r="G54" s="124" t="s">
        <v>562</v>
      </c>
      <c r="H54" s="125" t="s">
        <v>563</v>
      </c>
    </row>
    <row r="55" spans="2:8" ht="52.5" customHeight="1" x14ac:dyDescent="0.15">
      <c r="B55" s="126"/>
      <c r="C55" s="1302" t="s">
        <v>48</v>
      </c>
      <c r="D55" s="1302"/>
      <c r="E55" s="1303"/>
      <c r="F55" s="127">
        <v>1256</v>
      </c>
      <c r="G55" s="127">
        <v>1269</v>
      </c>
      <c r="H55" s="128">
        <v>1074</v>
      </c>
    </row>
    <row r="56" spans="2:8" ht="52.5" customHeight="1" x14ac:dyDescent="0.15">
      <c r="B56" s="129"/>
      <c r="C56" s="1304" t="s">
        <v>49</v>
      </c>
      <c r="D56" s="1304"/>
      <c r="E56" s="1305"/>
      <c r="F56" s="130">
        <v>2</v>
      </c>
      <c r="G56" s="130">
        <v>2</v>
      </c>
      <c r="H56" s="131">
        <v>2</v>
      </c>
    </row>
    <row r="57" spans="2:8" ht="53.25" customHeight="1" x14ac:dyDescent="0.15">
      <c r="B57" s="129"/>
      <c r="C57" s="1306" t="s">
        <v>50</v>
      </c>
      <c r="D57" s="1306"/>
      <c r="E57" s="1307"/>
      <c r="F57" s="132">
        <v>1146</v>
      </c>
      <c r="G57" s="132">
        <v>1136</v>
      </c>
      <c r="H57" s="133">
        <v>1044</v>
      </c>
    </row>
    <row r="58" spans="2:8" ht="45.75" customHeight="1" x14ac:dyDescent="0.15">
      <c r="B58" s="134"/>
      <c r="C58" s="1294" t="s">
        <v>585</v>
      </c>
      <c r="D58" s="1295"/>
      <c r="E58" s="1296"/>
      <c r="F58" s="135">
        <v>383</v>
      </c>
      <c r="G58" s="135">
        <v>383</v>
      </c>
      <c r="H58" s="136">
        <v>341</v>
      </c>
    </row>
    <row r="59" spans="2:8" ht="45.75" customHeight="1" x14ac:dyDescent="0.15">
      <c r="B59" s="134"/>
      <c r="C59" s="1294" t="s">
        <v>586</v>
      </c>
      <c r="D59" s="1295"/>
      <c r="E59" s="1296"/>
      <c r="F59" s="135">
        <v>199</v>
      </c>
      <c r="G59" s="135">
        <v>199</v>
      </c>
      <c r="H59" s="136">
        <v>199</v>
      </c>
    </row>
    <row r="60" spans="2:8" ht="45.75" customHeight="1" x14ac:dyDescent="0.15">
      <c r="B60" s="134"/>
      <c r="C60" s="1294" t="s">
        <v>587</v>
      </c>
      <c r="D60" s="1295"/>
      <c r="E60" s="1296"/>
      <c r="F60" s="135">
        <v>212</v>
      </c>
      <c r="G60" s="135">
        <v>195</v>
      </c>
      <c r="H60" s="136">
        <v>154</v>
      </c>
    </row>
    <row r="61" spans="2:8" ht="45.75" customHeight="1" x14ac:dyDescent="0.15">
      <c r="B61" s="134"/>
      <c r="C61" s="1294" t="s">
        <v>588</v>
      </c>
      <c r="D61" s="1295"/>
      <c r="E61" s="1296"/>
      <c r="F61" s="135">
        <v>69</v>
      </c>
      <c r="G61" s="135">
        <v>131</v>
      </c>
      <c r="H61" s="136">
        <v>128</v>
      </c>
    </row>
    <row r="62" spans="2:8" ht="45.75" customHeight="1" thickBot="1" x14ac:dyDescent="0.2">
      <c r="B62" s="137"/>
      <c r="C62" s="1297" t="s">
        <v>589</v>
      </c>
      <c r="D62" s="1298"/>
      <c r="E62" s="1299"/>
      <c r="F62" s="138">
        <v>204</v>
      </c>
      <c r="G62" s="138">
        <v>149</v>
      </c>
      <c r="H62" s="139">
        <v>126</v>
      </c>
    </row>
    <row r="63" spans="2:8" ht="52.5" customHeight="1" thickBot="1" x14ac:dyDescent="0.2">
      <c r="B63" s="140"/>
      <c r="C63" s="1300" t="s">
        <v>51</v>
      </c>
      <c r="D63" s="1300"/>
      <c r="E63" s="1301"/>
      <c r="F63" s="141">
        <v>2405</v>
      </c>
      <c r="G63" s="141">
        <v>2407</v>
      </c>
      <c r="H63" s="142">
        <v>2121</v>
      </c>
    </row>
    <row r="64" spans="2:8" ht="15" customHeight="1" x14ac:dyDescent="0.15"/>
    <row r="65" ht="0" hidden="1" customHeight="1" x14ac:dyDescent="0.15"/>
    <row r="66" ht="0" hidden="1" customHeight="1" x14ac:dyDescent="0.15"/>
  </sheetData>
  <sheetProtection algorithmName="SHA-512" hashValue="wnCcPzO3ZFGc8BBEs4ArIZ0OHbYiIiFLTUft1uzORzAY4hCDhlEIlFlPWOPr4IZCoV8YKOzByFgsR1BCmanzKg==" saltValue="+ubUhh42xzGWKvJYQrJP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603</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603</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0" t="s">
        <v>615</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x14ac:dyDescent="0.15">
      <c r="B44" s="394"/>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x14ac:dyDescent="0.15">
      <c r="B45" s="394"/>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x14ac:dyDescent="0.15">
      <c r="B46" s="394"/>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x14ac:dyDescent="0.15">
      <c r="B47" s="394"/>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606</v>
      </c>
    </row>
    <row r="50" spans="1:109" x14ac:dyDescent="0.15">
      <c r="B50" s="394"/>
      <c r="G50" s="1319"/>
      <c r="H50" s="1319"/>
      <c r="I50" s="1319"/>
      <c r="J50" s="1319"/>
      <c r="K50" s="404"/>
      <c r="L50" s="404"/>
      <c r="M50" s="405"/>
      <c r="N50" s="405"/>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559</v>
      </c>
      <c r="BQ50" s="1323"/>
      <c r="BR50" s="1323"/>
      <c r="BS50" s="1323"/>
      <c r="BT50" s="1323"/>
      <c r="BU50" s="1323"/>
      <c r="BV50" s="1323"/>
      <c r="BW50" s="1323"/>
      <c r="BX50" s="1323" t="s">
        <v>560</v>
      </c>
      <c r="BY50" s="1323"/>
      <c r="BZ50" s="1323"/>
      <c r="CA50" s="1323"/>
      <c r="CB50" s="1323"/>
      <c r="CC50" s="1323"/>
      <c r="CD50" s="1323"/>
      <c r="CE50" s="1323"/>
      <c r="CF50" s="1323" t="s">
        <v>561</v>
      </c>
      <c r="CG50" s="1323"/>
      <c r="CH50" s="1323"/>
      <c r="CI50" s="1323"/>
      <c r="CJ50" s="1323"/>
      <c r="CK50" s="1323"/>
      <c r="CL50" s="1323"/>
      <c r="CM50" s="1323"/>
      <c r="CN50" s="1323" t="s">
        <v>562</v>
      </c>
      <c r="CO50" s="1323"/>
      <c r="CP50" s="1323"/>
      <c r="CQ50" s="1323"/>
      <c r="CR50" s="1323"/>
      <c r="CS50" s="1323"/>
      <c r="CT50" s="1323"/>
      <c r="CU50" s="1323"/>
      <c r="CV50" s="1323" t="s">
        <v>563</v>
      </c>
      <c r="CW50" s="1323"/>
      <c r="CX50" s="1323"/>
      <c r="CY50" s="1323"/>
      <c r="CZ50" s="1323"/>
      <c r="DA50" s="1323"/>
      <c r="DB50" s="1323"/>
      <c r="DC50" s="1323"/>
    </row>
    <row r="51" spans="1:109" ht="13.5" customHeight="1" x14ac:dyDescent="0.15">
      <c r="B51" s="394"/>
      <c r="G51" s="1324"/>
      <c r="H51" s="1324"/>
      <c r="I51" s="1327"/>
      <c r="J51" s="1327"/>
      <c r="K51" s="1325"/>
      <c r="L51" s="1325"/>
      <c r="M51" s="1325"/>
      <c r="N51" s="1325"/>
      <c r="AM51" s="403"/>
      <c r="AN51" s="1326" t="s">
        <v>607</v>
      </c>
      <c r="AO51" s="1326"/>
      <c r="AP51" s="1326"/>
      <c r="AQ51" s="1326"/>
      <c r="AR51" s="1326"/>
      <c r="AS51" s="1326"/>
      <c r="AT51" s="1326"/>
      <c r="AU51" s="1326"/>
      <c r="AV51" s="1326"/>
      <c r="AW51" s="1326"/>
      <c r="AX51" s="1326"/>
      <c r="AY51" s="1326"/>
      <c r="AZ51" s="1326"/>
      <c r="BA51" s="1326"/>
      <c r="BB51" s="1326" t="s">
        <v>608</v>
      </c>
      <c r="BC51" s="1326"/>
      <c r="BD51" s="1326"/>
      <c r="BE51" s="1326"/>
      <c r="BF51" s="1326"/>
      <c r="BG51" s="1326"/>
      <c r="BH51" s="1326"/>
      <c r="BI51" s="1326"/>
      <c r="BJ51" s="1326"/>
      <c r="BK51" s="1326"/>
      <c r="BL51" s="1326"/>
      <c r="BM51" s="1326"/>
      <c r="BN51" s="1326"/>
      <c r="BO51" s="1326"/>
      <c r="BP51" s="1308"/>
      <c r="BQ51" s="1309"/>
      <c r="BR51" s="1309"/>
      <c r="BS51" s="1309"/>
      <c r="BT51" s="1309"/>
      <c r="BU51" s="1309"/>
      <c r="BV51" s="1309"/>
      <c r="BW51" s="1309"/>
      <c r="BX51" s="1308"/>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x14ac:dyDescent="0.15">
      <c r="B52" s="394"/>
      <c r="G52" s="1324"/>
      <c r="H52" s="1324"/>
      <c r="I52" s="1327"/>
      <c r="J52" s="1327"/>
      <c r="K52" s="1325"/>
      <c r="L52" s="1325"/>
      <c r="M52" s="1325"/>
      <c r="N52" s="1325"/>
      <c r="AM52" s="403"/>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2"/>
      <c r="B53" s="394"/>
      <c r="G53" s="1324"/>
      <c r="H53" s="1324"/>
      <c r="I53" s="1319"/>
      <c r="J53" s="1319"/>
      <c r="K53" s="1325"/>
      <c r="L53" s="1325"/>
      <c r="M53" s="1325"/>
      <c r="N53" s="1325"/>
      <c r="AM53" s="403"/>
      <c r="AN53" s="1326"/>
      <c r="AO53" s="1326"/>
      <c r="AP53" s="1326"/>
      <c r="AQ53" s="1326"/>
      <c r="AR53" s="1326"/>
      <c r="AS53" s="1326"/>
      <c r="AT53" s="1326"/>
      <c r="AU53" s="1326"/>
      <c r="AV53" s="1326"/>
      <c r="AW53" s="1326"/>
      <c r="AX53" s="1326"/>
      <c r="AY53" s="1326"/>
      <c r="AZ53" s="1326"/>
      <c r="BA53" s="1326"/>
      <c r="BB53" s="1326" t="s">
        <v>610</v>
      </c>
      <c r="BC53" s="1326"/>
      <c r="BD53" s="1326"/>
      <c r="BE53" s="1326"/>
      <c r="BF53" s="1326"/>
      <c r="BG53" s="1326"/>
      <c r="BH53" s="1326"/>
      <c r="BI53" s="1326"/>
      <c r="BJ53" s="1326"/>
      <c r="BK53" s="1326"/>
      <c r="BL53" s="1326"/>
      <c r="BM53" s="1326"/>
      <c r="BN53" s="1326"/>
      <c r="BO53" s="1326"/>
      <c r="BP53" s="1308"/>
      <c r="BQ53" s="1309"/>
      <c r="BR53" s="1309"/>
      <c r="BS53" s="1309"/>
      <c r="BT53" s="1309"/>
      <c r="BU53" s="1309"/>
      <c r="BV53" s="1309"/>
      <c r="BW53" s="1309"/>
      <c r="BX53" s="1308"/>
      <c r="BY53" s="1309"/>
      <c r="BZ53" s="1309"/>
      <c r="CA53" s="1309"/>
      <c r="CB53" s="1309"/>
      <c r="CC53" s="1309"/>
      <c r="CD53" s="1309"/>
      <c r="CE53" s="1309"/>
      <c r="CF53" s="1309">
        <v>48.5</v>
      </c>
      <c r="CG53" s="1309"/>
      <c r="CH53" s="1309"/>
      <c r="CI53" s="1309"/>
      <c r="CJ53" s="1309"/>
      <c r="CK53" s="1309"/>
      <c r="CL53" s="1309"/>
      <c r="CM53" s="1309"/>
      <c r="CN53" s="1309">
        <v>49.6</v>
      </c>
      <c r="CO53" s="1309"/>
      <c r="CP53" s="1309"/>
      <c r="CQ53" s="1309"/>
      <c r="CR53" s="1309"/>
      <c r="CS53" s="1309"/>
      <c r="CT53" s="1309"/>
      <c r="CU53" s="1309"/>
      <c r="CV53" s="1309">
        <v>51.4</v>
      </c>
      <c r="CW53" s="1309"/>
      <c r="CX53" s="1309"/>
      <c r="CY53" s="1309"/>
      <c r="CZ53" s="1309"/>
      <c r="DA53" s="1309"/>
      <c r="DB53" s="1309"/>
      <c r="DC53" s="1309"/>
    </row>
    <row r="54" spans="1:109" x14ac:dyDescent="0.15">
      <c r="A54" s="402"/>
      <c r="B54" s="394"/>
      <c r="G54" s="1324"/>
      <c r="H54" s="1324"/>
      <c r="I54" s="1319"/>
      <c r="J54" s="1319"/>
      <c r="K54" s="1325"/>
      <c r="L54" s="1325"/>
      <c r="M54" s="1325"/>
      <c r="N54" s="1325"/>
      <c r="AM54" s="403"/>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2"/>
      <c r="B55" s="394"/>
      <c r="G55" s="1319"/>
      <c r="H55" s="1319"/>
      <c r="I55" s="1319"/>
      <c r="J55" s="1319"/>
      <c r="K55" s="1325"/>
      <c r="L55" s="1325"/>
      <c r="M55" s="1325"/>
      <c r="N55" s="1325"/>
      <c r="AN55" s="1323" t="s">
        <v>611</v>
      </c>
      <c r="AO55" s="1323"/>
      <c r="AP55" s="1323"/>
      <c r="AQ55" s="1323"/>
      <c r="AR55" s="1323"/>
      <c r="AS55" s="1323"/>
      <c r="AT55" s="1323"/>
      <c r="AU55" s="1323"/>
      <c r="AV55" s="1323"/>
      <c r="AW55" s="1323"/>
      <c r="AX55" s="1323"/>
      <c r="AY55" s="1323"/>
      <c r="AZ55" s="1323"/>
      <c r="BA55" s="1323"/>
      <c r="BB55" s="1326" t="s">
        <v>612</v>
      </c>
      <c r="BC55" s="1326"/>
      <c r="BD55" s="1326"/>
      <c r="BE55" s="1326"/>
      <c r="BF55" s="1326"/>
      <c r="BG55" s="1326"/>
      <c r="BH55" s="1326"/>
      <c r="BI55" s="1326"/>
      <c r="BJ55" s="1326"/>
      <c r="BK55" s="1326"/>
      <c r="BL55" s="1326"/>
      <c r="BM55" s="1326"/>
      <c r="BN55" s="1326"/>
      <c r="BO55" s="1326"/>
      <c r="BP55" s="1308"/>
      <c r="BQ55" s="1309"/>
      <c r="BR55" s="1309"/>
      <c r="BS55" s="1309"/>
      <c r="BT55" s="1309"/>
      <c r="BU55" s="1309"/>
      <c r="BV55" s="1309"/>
      <c r="BW55" s="1309"/>
      <c r="BX55" s="1308"/>
      <c r="BY55" s="1309"/>
      <c r="BZ55" s="1309"/>
      <c r="CA55" s="1309"/>
      <c r="CB55" s="1309"/>
      <c r="CC55" s="1309"/>
      <c r="CD55" s="1309"/>
      <c r="CE55" s="1309"/>
      <c r="CF55" s="1309">
        <v>0</v>
      </c>
      <c r="CG55" s="1309"/>
      <c r="CH55" s="1309"/>
      <c r="CI55" s="1309"/>
      <c r="CJ55" s="1309"/>
      <c r="CK55" s="1309"/>
      <c r="CL55" s="1309"/>
      <c r="CM55" s="1309"/>
      <c r="CN55" s="1309">
        <v>0</v>
      </c>
      <c r="CO55" s="1309"/>
      <c r="CP55" s="1309"/>
      <c r="CQ55" s="1309"/>
      <c r="CR55" s="1309"/>
      <c r="CS55" s="1309"/>
      <c r="CT55" s="1309"/>
      <c r="CU55" s="1309"/>
      <c r="CV55" s="1309">
        <v>0</v>
      </c>
      <c r="CW55" s="1309"/>
      <c r="CX55" s="1309"/>
      <c r="CY55" s="1309"/>
      <c r="CZ55" s="1309"/>
      <c r="DA55" s="1309"/>
      <c r="DB55" s="1309"/>
      <c r="DC55" s="1309"/>
    </row>
    <row r="56" spans="1:109" x14ac:dyDescent="0.15">
      <c r="A56" s="402"/>
      <c r="B56" s="394"/>
      <c r="G56" s="1319"/>
      <c r="H56" s="1319"/>
      <c r="I56" s="1319"/>
      <c r="J56" s="1319"/>
      <c r="K56" s="1325"/>
      <c r="L56" s="1325"/>
      <c r="M56" s="1325"/>
      <c r="N56" s="1325"/>
      <c r="AN56" s="1323"/>
      <c r="AO56" s="1323"/>
      <c r="AP56" s="1323"/>
      <c r="AQ56" s="1323"/>
      <c r="AR56" s="1323"/>
      <c r="AS56" s="1323"/>
      <c r="AT56" s="1323"/>
      <c r="AU56" s="1323"/>
      <c r="AV56" s="1323"/>
      <c r="AW56" s="1323"/>
      <c r="AX56" s="1323"/>
      <c r="AY56" s="1323"/>
      <c r="AZ56" s="1323"/>
      <c r="BA56" s="1323"/>
      <c r="BB56" s="1326"/>
      <c r="BC56" s="1326"/>
      <c r="BD56" s="1326"/>
      <c r="BE56" s="1326"/>
      <c r="BF56" s="1326"/>
      <c r="BG56" s="1326"/>
      <c r="BH56" s="1326"/>
      <c r="BI56" s="1326"/>
      <c r="BJ56" s="1326"/>
      <c r="BK56" s="1326"/>
      <c r="BL56" s="1326"/>
      <c r="BM56" s="1326"/>
      <c r="BN56" s="1326"/>
      <c r="BO56" s="1326"/>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2" customFormat="1" x14ac:dyDescent="0.15">
      <c r="B57" s="406"/>
      <c r="G57" s="1319"/>
      <c r="H57" s="1319"/>
      <c r="I57" s="1328"/>
      <c r="J57" s="1328"/>
      <c r="K57" s="1325"/>
      <c r="L57" s="1325"/>
      <c r="M57" s="1325"/>
      <c r="N57" s="1325"/>
      <c r="AM57" s="387"/>
      <c r="AN57" s="1323"/>
      <c r="AO57" s="1323"/>
      <c r="AP57" s="1323"/>
      <c r="AQ57" s="1323"/>
      <c r="AR57" s="1323"/>
      <c r="AS57" s="1323"/>
      <c r="AT57" s="1323"/>
      <c r="AU57" s="1323"/>
      <c r="AV57" s="1323"/>
      <c r="AW57" s="1323"/>
      <c r="AX57" s="1323"/>
      <c r="AY57" s="1323"/>
      <c r="AZ57" s="1323"/>
      <c r="BA57" s="1323"/>
      <c r="BB57" s="1326" t="s">
        <v>609</v>
      </c>
      <c r="BC57" s="1326"/>
      <c r="BD57" s="1326"/>
      <c r="BE57" s="1326"/>
      <c r="BF57" s="1326"/>
      <c r="BG57" s="1326"/>
      <c r="BH57" s="1326"/>
      <c r="BI57" s="1326"/>
      <c r="BJ57" s="1326"/>
      <c r="BK57" s="1326"/>
      <c r="BL57" s="1326"/>
      <c r="BM57" s="1326"/>
      <c r="BN57" s="1326"/>
      <c r="BO57" s="1326"/>
      <c r="BP57" s="1308"/>
      <c r="BQ57" s="1309"/>
      <c r="BR57" s="1309"/>
      <c r="BS57" s="1309"/>
      <c r="BT57" s="1309"/>
      <c r="BU57" s="1309"/>
      <c r="BV57" s="1309"/>
      <c r="BW57" s="1309"/>
      <c r="BX57" s="1308"/>
      <c r="BY57" s="1309"/>
      <c r="BZ57" s="1309"/>
      <c r="CA57" s="1309"/>
      <c r="CB57" s="1309"/>
      <c r="CC57" s="1309"/>
      <c r="CD57" s="1309"/>
      <c r="CE57" s="1309"/>
      <c r="CF57" s="1309">
        <v>56.3</v>
      </c>
      <c r="CG57" s="1309"/>
      <c r="CH57" s="1309"/>
      <c r="CI57" s="1309"/>
      <c r="CJ57" s="1309"/>
      <c r="CK57" s="1309"/>
      <c r="CL57" s="1309"/>
      <c r="CM57" s="1309"/>
      <c r="CN57" s="1309">
        <v>58.3</v>
      </c>
      <c r="CO57" s="1309"/>
      <c r="CP57" s="1309"/>
      <c r="CQ57" s="1309"/>
      <c r="CR57" s="1309"/>
      <c r="CS57" s="1309"/>
      <c r="CT57" s="1309"/>
      <c r="CU57" s="1309"/>
      <c r="CV57" s="1309">
        <v>59</v>
      </c>
      <c r="CW57" s="1309"/>
      <c r="CX57" s="1309"/>
      <c r="CY57" s="1309"/>
      <c r="CZ57" s="1309"/>
      <c r="DA57" s="1309"/>
      <c r="DB57" s="1309"/>
      <c r="DC57" s="1309"/>
      <c r="DD57" s="407"/>
      <c r="DE57" s="406"/>
    </row>
    <row r="58" spans="1:109" s="402" customFormat="1" x14ac:dyDescent="0.15">
      <c r="A58" s="387"/>
      <c r="B58" s="406"/>
      <c r="G58" s="1319"/>
      <c r="H58" s="1319"/>
      <c r="I58" s="1328"/>
      <c r="J58" s="1328"/>
      <c r="K58" s="1325"/>
      <c r="L58" s="1325"/>
      <c r="M58" s="1325"/>
      <c r="N58" s="1325"/>
      <c r="AM58" s="387"/>
      <c r="AN58" s="1323"/>
      <c r="AO58" s="1323"/>
      <c r="AP58" s="1323"/>
      <c r="AQ58" s="1323"/>
      <c r="AR58" s="1323"/>
      <c r="AS58" s="1323"/>
      <c r="AT58" s="1323"/>
      <c r="AU58" s="1323"/>
      <c r="AV58" s="1323"/>
      <c r="AW58" s="1323"/>
      <c r="AX58" s="1323"/>
      <c r="AY58" s="1323"/>
      <c r="AZ58" s="1323"/>
      <c r="BA58" s="1323"/>
      <c r="BB58" s="1326"/>
      <c r="BC58" s="1326"/>
      <c r="BD58" s="1326"/>
      <c r="BE58" s="1326"/>
      <c r="BF58" s="1326"/>
      <c r="BG58" s="1326"/>
      <c r="BH58" s="1326"/>
      <c r="BI58" s="1326"/>
      <c r="BJ58" s="1326"/>
      <c r="BK58" s="1326"/>
      <c r="BL58" s="1326"/>
      <c r="BM58" s="1326"/>
      <c r="BN58" s="1326"/>
      <c r="BO58" s="1326"/>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613</v>
      </c>
    </row>
    <row r="64" spans="1:109" x14ac:dyDescent="0.15">
      <c r="B64" s="394"/>
      <c r="G64" s="401"/>
      <c r="I64" s="414"/>
      <c r="J64" s="414"/>
      <c r="K64" s="414"/>
      <c r="L64" s="414"/>
      <c r="M64" s="414"/>
      <c r="N64" s="415"/>
      <c r="AM64" s="401"/>
      <c r="AN64" s="401" t="s">
        <v>605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0" t="s">
        <v>616</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x14ac:dyDescent="0.15">
      <c r="B66" s="394"/>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x14ac:dyDescent="0.15">
      <c r="B67" s="394"/>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x14ac:dyDescent="0.15">
      <c r="B68" s="394"/>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x14ac:dyDescent="0.15">
      <c r="B69" s="394"/>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606</v>
      </c>
    </row>
    <row r="72" spans="2:107" x14ac:dyDescent="0.15">
      <c r="B72" s="394"/>
      <c r="G72" s="1319"/>
      <c r="H72" s="1319"/>
      <c r="I72" s="1319"/>
      <c r="J72" s="1319"/>
      <c r="K72" s="404"/>
      <c r="L72" s="404"/>
      <c r="M72" s="405"/>
      <c r="N72" s="405"/>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559</v>
      </c>
      <c r="BQ72" s="1323"/>
      <c r="BR72" s="1323"/>
      <c r="BS72" s="1323"/>
      <c r="BT72" s="1323"/>
      <c r="BU72" s="1323"/>
      <c r="BV72" s="1323"/>
      <c r="BW72" s="1323"/>
      <c r="BX72" s="1323" t="s">
        <v>560</v>
      </c>
      <c r="BY72" s="1323"/>
      <c r="BZ72" s="1323"/>
      <c r="CA72" s="1323"/>
      <c r="CB72" s="1323"/>
      <c r="CC72" s="1323"/>
      <c r="CD72" s="1323"/>
      <c r="CE72" s="1323"/>
      <c r="CF72" s="1323" t="s">
        <v>561</v>
      </c>
      <c r="CG72" s="1323"/>
      <c r="CH72" s="1323"/>
      <c r="CI72" s="1323"/>
      <c r="CJ72" s="1323"/>
      <c r="CK72" s="1323"/>
      <c r="CL72" s="1323"/>
      <c r="CM72" s="1323"/>
      <c r="CN72" s="1323" t="s">
        <v>562</v>
      </c>
      <c r="CO72" s="1323"/>
      <c r="CP72" s="1323"/>
      <c r="CQ72" s="1323"/>
      <c r="CR72" s="1323"/>
      <c r="CS72" s="1323"/>
      <c r="CT72" s="1323"/>
      <c r="CU72" s="1323"/>
      <c r="CV72" s="1323" t="s">
        <v>563</v>
      </c>
      <c r="CW72" s="1323"/>
      <c r="CX72" s="1323"/>
      <c r="CY72" s="1323"/>
      <c r="CZ72" s="1323"/>
      <c r="DA72" s="1323"/>
      <c r="DB72" s="1323"/>
      <c r="DC72" s="1323"/>
    </row>
    <row r="73" spans="2:107" x14ac:dyDescent="0.15">
      <c r="B73" s="394"/>
      <c r="G73" s="1324"/>
      <c r="H73" s="1324"/>
      <c r="I73" s="1324"/>
      <c r="J73" s="1324"/>
      <c r="K73" s="1329"/>
      <c r="L73" s="1329"/>
      <c r="M73" s="1329"/>
      <c r="N73" s="1329"/>
      <c r="AM73" s="403"/>
      <c r="AN73" s="1326" t="s">
        <v>607</v>
      </c>
      <c r="AO73" s="1326"/>
      <c r="AP73" s="1326"/>
      <c r="AQ73" s="1326"/>
      <c r="AR73" s="1326"/>
      <c r="AS73" s="1326"/>
      <c r="AT73" s="1326"/>
      <c r="AU73" s="1326"/>
      <c r="AV73" s="1326"/>
      <c r="AW73" s="1326"/>
      <c r="AX73" s="1326"/>
      <c r="AY73" s="1326"/>
      <c r="AZ73" s="1326"/>
      <c r="BA73" s="1326"/>
      <c r="BB73" s="1326" t="s">
        <v>608</v>
      </c>
      <c r="BC73" s="1326"/>
      <c r="BD73" s="1326"/>
      <c r="BE73" s="1326"/>
      <c r="BF73" s="1326"/>
      <c r="BG73" s="1326"/>
      <c r="BH73" s="1326"/>
      <c r="BI73" s="1326"/>
      <c r="BJ73" s="1326"/>
      <c r="BK73" s="1326"/>
      <c r="BL73" s="1326"/>
      <c r="BM73" s="1326"/>
      <c r="BN73" s="1326"/>
      <c r="BO73" s="1326"/>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x14ac:dyDescent="0.15">
      <c r="B74" s="394"/>
      <c r="G74" s="1324"/>
      <c r="H74" s="1324"/>
      <c r="I74" s="1324"/>
      <c r="J74" s="1324"/>
      <c r="K74" s="1329"/>
      <c r="L74" s="1329"/>
      <c r="M74" s="1329"/>
      <c r="N74" s="1329"/>
      <c r="AM74" s="403"/>
      <c r="AN74" s="1326"/>
      <c r="AO74" s="1326"/>
      <c r="AP74" s="1326"/>
      <c r="AQ74" s="1326"/>
      <c r="AR74" s="1326"/>
      <c r="AS74" s="1326"/>
      <c r="AT74" s="1326"/>
      <c r="AU74" s="1326"/>
      <c r="AV74" s="1326"/>
      <c r="AW74" s="1326"/>
      <c r="AX74" s="1326"/>
      <c r="AY74" s="1326"/>
      <c r="AZ74" s="1326"/>
      <c r="BA74" s="1326"/>
      <c r="BB74" s="1326"/>
      <c r="BC74" s="1326"/>
      <c r="BD74" s="1326"/>
      <c r="BE74" s="1326"/>
      <c r="BF74" s="1326"/>
      <c r="BG74" s="1326"/>
      <c r="BH74" s="1326"/>
      <c r="BI74" s="1326"/>
      <c r="BJ74" s="1326"/>
      <c r="BK74" s="1326"/>
      <c r="BL74" s="1326"/>
      <c r="BM74" s="1326"/>
      <c r="BN74" s="1326"/>
      <c r="BO74" s="1326"/>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4"/>
      <c r="G75" s="1324"/>
      <c r="H75" s="1324"/>
      <c r="I75" s="1319"/>
      <c r="J75" s="1319"/>
      <c r="K75" s="1325"/>
      <c r="L75" s="1325"/>
      <c r="M75" s="1325"/>
      <c r="N75" s="1325"/>
      <c r="AM75" s="403"/>
      <c r="AN75" s="1326"/>
      <c r="AO75" s="1326"/>
      <c r="AP75" s="1326"/>
      <c r="AQ75" s="1326"/>
      <c r="AR75" s="1326"/>
      <c r="AS75" s="1326"/>
      <c r="AT75" s="1326"/>
      <c r="AU75" s="1326"/>
      <c r="AV75" s="1326"/>
      <c r="AW75" s="1326"/>
      <c r="AX75" s="1326"/>
      <c r="AY75" s="1326"/>
      <c r="AZ75" s="1326"/>
      <c r="BA75" s="1326"/>
      <c r="BB75" s="1326" t="s">
        <v>614</v>
      </c>
      <c r="BC75" s="1326"/>
      <c r="BD75" s="1326"/>
      <c r="BE75" s="1326"/>
      <c r="BF75" s="1326"/>
      <c r="BG75" s="1326"/>
      <c r="BH75" s="1326"/>
      <c r="BI75" s="1326"/>
      <c r="BJ75" s="1326"/>
      <c r="BK75" s="1326"/>
      <c r="BL75" s="1326"/>
      <c r="BM75" s="1326"/>
      <c r="BN75" s="1326"/>
      <c r="BO75" s="1326"/>
      <c r="BP75" s="1309">
        <v>10.4</v>
      </c>
      <c r="BQ75" s="1309"/>
      <c r="BR75" s="1309"/>
      <c r="BS75" s="1309"/>
      <c r="BT75" s="1309"/>
      <c r="BU75" s="1309"/>
      <c r="BV75" s="1309"/>
      <c r="BW75" s="1309"/>
      <c r="BX75" s="1309">
        <v>8.6999999999999993</v>
      </c>
      <c r="BY75" s="1309"/>
      <c r="BZ75" s="1309"/>
      <c r="CA75" s="1309"/>
      <c r="CB75" s="1309"/>
      <c r="CC75" s="1309"/>
      <c r="CD75" s="1309"/>
      <c r="CE75" s="1309"/>
      <c r="CF75" s="1309">
        <v>8.1999999999999993</v>
      </c>
      <c r="CG75" s="1309"/>
      <c r="CH75" s="1309"/>
      <c r="CI75" s="1309"/>
      <c r="CJ75" s="1309"/>
      <c r="CK75" s="1309"/>
      <c r="CL75" s="1309"/>
      <c r="CM75" s="1309"/>
      <c r="CN75" s="1309">
        <v>8.1</v>
      </c>
      <c r="CO75" s="1309"/>
      <c r="CP75" s="1309"/>
      <c r="CQ75" s="1309"/>
      <c r="CR75" s="1309"/>
      <c r="CS75" s="1309"/>
      <c r="CT75" s="1309"/>
      <c r="CU75" s="1309"/>
      <c r="CV75" s="1309">
        <v>8.1</v>
      </c>
      <c r="CW75" s="1309"/>
      <c r="CX75" s="1309"/>
      <c r="CY75" s="1309"/>
      <c r="CZ75" s="1309"/>
      <c r="DA75" s="1309"/>
      <c r="DB75" s="1309"/>
      <c r="DC75" s="1309"/>
    </row>
    <row r="76" spans="2:107" x14ac:dyDescent="0.15">
      <c r="B76" s="394"/>
      <c r="G76" s="1324"/>
      <c r="H76" s="1324"/>
      <c r="I76" s="1319"/>
      <c r="J76" s="1319"/>
      <c r="K76" s="1325"/>
      <c r="L76" s="1325"/>
      <c r="M76" s="1325"/>
      <c r="N76" s="1325"/>
      <c r="AM76" s="403"/>
      <c r="AN76" s="1326"/>
      <c r="AO76" s="1326"/>
      <c r="AP76" s="1326"/>
      <c r="AQ76" s="1326"/>
      <c r="AR76" s="1326"/>
      <c r="AS76" s="1326"/>
      <c r="AT76" s="1326"/>
      <c r="AU76" s="1326"/>
      <c r="AV76" s="1326"/>
      <c r="AW76" s="1326"/>
      <c r="AX76" s="1326"/>
      <c r="AY76" s="1326"/>
      <c r="AZ76" s="1326"/>
      <c r="BA76" s="1326"/>
      <c r="BB76" s="1326"/>
      <c r="BC76" s="1326"/>
      <c r="BD76" s="1326"/>
      <c r="BE76" s="1326"/>
      <c r="BF76" s="1326"/>
      <c r="BG76" s="1326"/>
      <c r="BH76" s="1326"/>
      <c r="BI76" s="1326"/>
      <c r="BJ76" s="1326"/>
      <c r="BK76" s="1326"/>
      <c r="BL76" s="1326"/>
      <c r="BM76" s="1326"/>
      <c r="BN76" s="1326"/>
      <c r="BO76" s="1326"/>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4"/>
      <c r="G77" s="1319"/>
      <c r="H77" s="1319"/>
      <c r="I77" s="1319"/>
      <c r="J77" s="1319"/>
      <c r="K77" s="1329"/>
      <c r="L77" s="1329"/>
      <c r="M77" s="1329"/>
      <c r="N77" s="1329"/>
      <c r="AN77" s="1323" t="s">
        <v>611</v>
      </c>
      <c r="AO77" s="1323"/>
      <c r="AP77" s="1323"/>
      <c r="AQ77" s="1323"/>
      <c r="AR77" s="1323"/>
      <c r="AS77" s="1323"/>
      <c r="AT77" s="1323"/>
      <c r="AU77" s="1323"/>
      <c r="AV77" s="1323"/>
      <c r="AW77" s="1323"/>
      <c r="AX77" s="1323"/>
      <c r="AY77" s="1323"/>
      <c r="AZ77" s="1323"/>
      <c r="BA77" s="1323"/>
      <c r="BB77" s="1326" t="s">
        <v>608</v>
      </c>
      <c r="BC77" s="1326"/>
      <c r="BD77" s="1326"/>
      <c r="BE77" s="1326"/>
      <c r="BF77" s="1326"/>
      <c r="BG77" s="1326"/>
      <c r="BH77" s="1326"/>
      <c r="BI77" s="1326"/>
      <c r="BJ77" s="1326"/>
      <c r="BK77" s="1326"/>
      <c r="BL77" s="1326"/>
      <c r="BM77" s="1326"/>
      <c r="BN77" s="1326"/>
      <c r="BO77" s="1326"/>
      <c r="BP77" s="1309">
        <v>54</v>
      </c>
      <c r="BQ77" s="1309"/>
      <c r="BR77" s="1309"/>
      <c r="BS77" s="1309"/>
      <c r="BT77" s="1309"/>
      <c r="BU77" s="1309"/>
      <c r="BV77" s="1309"/>
      <c r="BW77" s="1309"/>
      <c r="BX77" s="1309">
        <v>0</v>
      </c>
      <c r="BY77" s="1309"/>
      <c r="BZ77" s="1309"/>
      <c r="CA77" s="1309"/>
      <c r="CB77" s="1309"/>
      <c r="CC77" s="1309"/>
      <c r="CD77" s="1309"/>
      <c r="CE77" s="1309"/>
      <c r="CF77" s="1309">
        <v>0</v>
      </c>
      <c r="CG77" s="1309"/>
      <c r="CH77" s="1309"/>
      <c r="CI77" s="1309"/>
      <c r="CJ77" s="1309"/>
      <c r="CK77" s="1309"/>
      <c r="CL77" s="1309"/>
      <c r="CM77" s="1309"/>
      <c r="CN77" s="1309">
        <v>0</v>
      </c>
      <c r="CO77" s="1309"/>
      <c r="CP77" s="1309"/>
      <c r="CQ77" s="1309"/>
      <c r="CR77" s="1309"/>
      <c r="CS77" s="1309"/>
      <c r="CT77" s="1309"/>
      <c r="CU77" s="1309"/>
      <c r="CV77" s="1309">
        <v>0</v>
      </c>
      <c r="CW77" s="1309"/>
      <c r="CX77" s="1309"/>
      <c r="CY77" s="1309"/>
      <c r="CZ77" s="1309"/>
      <c r="DA77" s="1309"/>
      <c r="DB77" s="1309"/>
      <c r="DC77" s="1309"/>
    </row>
    <row r="78" spans="2:107" x14ac:dyDescent="0.15">
      <c r="B78" s="394"/>
      <c r="G78" s="1319"/>
      <c r="H78" s="1319"/>
      <c r="I78" s="1319"/>
      <c r="J78" s="1319"/>
      <c r="K78" s="1329"/>
      <c r="L78" s="1329"/>
      <c r="M78" s="1329"/>
      <c r="N78" s="1329"/>
      <c r="AN78" s="1323"/>
      <c r="AO78" s="1323"/>
      <c r="AP78" s="1323"/>
      <c r="AQ78" s="1323"/>
      <c r="AR78" s="1323"/>
      <c r="AS78" s="1323"/>
      <c r="AT78" s="1323"/>
      <c r="AU78" s="1323"/>
      <c r="AV78" s="1323"/>
      <c r="AW78" s="1323"/>
      <c r="AX78" s="1323"/>
      <c r="AY78" s="1323"/>
      <c r="AZ78" s="1323"/>
      <c r="BA78" s="1323"/>
      <c r="BB78" s="1326"/>
      <c r="BC78" s="1326"/>
      <c r="BD78" s="1326"/>
      <c r="BE78" s="1326"/>
      <c r="BF78" s="1326"/>
      <c r="BG78" s="1326"/>
      <c r="BH78" s="1326"/>
      <c r="BI78" s="1326"/>
      <c r="BJ78" s="1326"/>
      <c r="BK78" s="1326"/>
      <c r="BL78" s="1326"/>
      <c r="BM78" s="1326"/>
      <c r="BN78" s="1326"/>
      <c r="BO78" s="1326"/>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4"/>
      <c r="G79" s="1319"/>
      <c r="H79" s="1319"/>
      <c r="I79" s="1328"/>
      <c r="J79" s="1328"/>
      <c r="K79" s="1330"/>
      <c r="L79" s="1330"/>
      <c r="M79" s="1330"/>
      <c r="N79" s="1330"/>
      <c r="AN79" s="1323"/>
      <c r="AO79" s="1323"/>
      <c r="AP79" s="1323"/>
      <c r="AQ79" s="1323"/>
      <c r="AR79" s="1323"/>
      <c r="AS79" s="1323"/>
      <c r="AT79" s="1323"/>
      <c r="AU79" s="1323"/>
      <c r="AV79" s="1323"/>
      <c r="AW79" s="1323"/>
      <c r="AX79" s="1323"/>
      <c r="AY79" s="1323"/>
      <c r="AZ79" s="1323"/>
      <c r="BA79" s="1323"/>
      <c r="BB79" s="1326" t="s">
        <v>614</v>
      </c>
      <c r="BC79" s="1326"/>
      <c r="BD79" s="1326"/>
      <c r="BE79" s="1326"/>
      <c r="BF79" s="1326"/>
      <c r="BG79" s="1326"/>
      <c r="BH79" s="1326"/>
      <c r="BI79" s="1326"/>
      <c r="BJ79" s="1326"/>
      <c r="BK79" s="1326"/>
      <c r="BL79" s="1326"/>
      <c r="BM79" s="1326"/>
      <c r="BN79" s="1326"/>
      <c r="BO79" s="1326"/>
      <c r="BP79" s="1309">
        <v>11.5</v>
      </c>
      <c r="BQ79" s="1309"/>
      <c r="BR79" s="1309"/>
      <c r="BS79" s="1309"/>
      <c r="BT79" s="1309"/>
      <c r="BU79" s="1309"/>
      <c r="BV79" s="1309"/>
      <c r="BW79" s="1309"/>
      <c r="BX79" s="1309">
        <v>8.6</v>
      </c>
      <c r="BY79" s="1309"/>
      <c r="BZ79" s="1309"/>
      <c r="CA79" s="1309"/>
      <c r="CB79" s="1309"/>
      <c r="CC79" s="1309"/>
      <c r="CD79" s="1309"/>
      <c r="CE79" s="1309"/>
      <c r="CF79" s="1309">
        <v>8.5</v>
      </c>
      <c r="CG79" s="1309"/>
      <c r="CH79" s="1309"/>
      <c r="CI79" s="1309"/>
      <c r="CJ79" s="1309"/>
      <c r="CK79" s="1309"/>
      <c r="CL79" s="1309"/>
      <c r="CM79" s="1309"/>
      <c r="CN79" s="1309">
        <v>8.5</v>
      </c>
      <c r="CO79" s="1309"/>
      <c r="CP79" s="1309"/>
      <c r="CQ79" s="1309"/>
      <c r="CR79" s="1309"/>
      <c r="CS79" s="1309"/>
      <c r="CT79" s="1309"/>
      <c r="CU79" s="1309"/>
      <c r="CV79" s="1309">
        <v>8.6</v>
      </c>
      <c r="CW79" s="1309"/>
      <c r="CX79" s="1309"/>
      <c r="CY79" s="1309"/>
      <c r="CZ79" s="1309"/>
      <c r="DA79" s="1309"/>
      <c r="DB79" s="1309"/>
      <c r="DC79" s="1309"/>
    </row>
    <row r="80" spans="2:107" x14ac:dyDescent="0.15">
      <c r="B80" s="394"/>
      <c r="G80" s="1319"/>
      <c r="H80" s="1319"/>
      <c r="I80" s="1328"/>
      <c r="J80" s="1328"/>
      <c r="K80" s="1330"/>
      <c r="L80" s="1330"/>
      <c r="M80" s="1330"/>
      <c r="N80" s="1330"/>
      <c r="AN80" s="1323"/>
      <c r="AO80" s="1323"/>
      <c r="AP80" s="1323"/>
      <c r="AQ80" s="1323"/>
      <c r="AR80" s="1323"/>
      <c r="AS80" s="1323"/>
      <c r="AT80" s="1323"/>
      <c r="AU80" s="1323"/>
      <c r="AV80" s="1323"/>
      <c r="AW80" s="1323"/>
      <c r="AX80" s="1323"/>
      <c r="AY80" s="1323"/>
      <c r="AZ80" s="1323"/>
      <c r="BA80" s="1323"/>
      <c r="BB80" s="1326"/>
      <c r="BC80" s="1326"/>
      <c r="BD80" s="1326"/>
      <c r="BE80" s="1326"/>
      <c r="BF80" s="1326"/>
      <c r="BG80" s="1326"/>
      <c r="BH80" s="1326"/>
      <c r="BI80" s="1326"/>
      <c r="BJ80" s="1326"/>
      <c r="BK80" s="1326"/>
      <c r="BL80" s="1326"/>
      <c r="BM80" s="1326"/>
      <c r="BN80" s="1326"/>
      <c r="BO80" s="1326"/>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EpAOa/4kPfTPy4Zk9+D5j/Fc6NQI6YHBe0zBXvwNUU+5h9kIpJcwah6SenEJUincdERHz/w0FPZRYW3eMmAWOg==" saltValue="UDz7bB6CizBP3CNhTiC8n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A61" zoomScaleNormal="100" zoomScaleSheetLayoutView="70" workbookViewId="0">
      <selection activeCell="BK109" sqref="BK10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557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uTbb28hsIkUMRbwz4tJ01dM0GrH5+AtKbTvmq0tjUrvgIGjrm3shN/GT8YTLcYby7ZlYMwWr4FL0ejUFx3I/Q==" saltValue="NMBjOBQSPqYoS64kN/6rf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F106" zoomScaleNormal="100" zoomScaleSheetLayoutView="55" workbookViewId="0">
      <selection activeCell="B117" sqref="B117"/>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557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sTzfF7rBBkdWaPJ+O8/XGPUg5P6zyquQmPXPWGEHloJLdK6wM6VK5F7gRF/ZyI1LY9EidxhrDHupDEG/WOwgQ==" saltValue="DffbwVoW2On6r0Rv4v1gw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556</v>
      </c>
      <c r="G2" s="156"/>
      <c r="H2" s="157"/>
    </row>
    <row r="3" spans="1:8" x14ac:dyDescent="0.15">
      <c r="A3" s="153" t="s">
        <v>549</v>
      </c>
      <c r="B3" s="158"/>
      <c r="C3" s="159"/>
      <c r="D3" s="160">
        <v>64151</v>
      </c>
      <c r="E3" s="161"/>
      <c r="F3" s="162">
        <v>132212</v>
      </c>
      <c r="G3" s="163"/>
      <c r="H3" s="164"/>
    </row>
    <row r="4" spans="1:8" x14ac:dyDescent="0.15">
      <c r="A4" s="165"/>
      <c r="B4" s="166"/>
      <c r="C4" s="167"/>
      <c r="D4" s="168">
        <v>42783</v>
      </c>
      <c r="E4" s="169"/>
      <c r="F4" s="170">
        <v>67114</v>
      </c>
      <c r="G4" s="171"/>
      <c r="H4" s="172"/>
    </row>
    <row r="5" spans="1:8" x14ac:dyDescent="0.15">
      <c r="A5" s="153" t="s">
        <v>551</v>
      </c>
      <c r="B5" s="158"/>
      <c r="C5" s="159"/>
      <c r="D5" s="160">
        <v>78174</v>
      </c>
      <c r="E5" s="161"/>
      <c r="F5" s="162">
        <v>162193</v>
      </c>
      <c r="G5" s="163"/>
      <c r="H5" s="164"/>
    </row>
    <row r="6" spans="1:8" x14ac:dyDescent="0.15">
      <c r="A6" s="165"/>
      <c r="B6" s="166"/>
      <c r="C6" s="167"/>
      <c r="D6" s="168">
        <v>36792</v>
      </c>
      <c r="E6" s="169"/>
      <c r="F6" s="170">
        <v>79985</v>
      </c>
      <c r="G6" s="171"/>
      <c r="H6" s="172"/>
    </row>
    <row r="7" spans="1:8" x14ac:dyDescent="0.15">
      <c r="A7" s="153" t="s">
        <v>552</v>
      </c>
      <c r="B7" s="158"/>
      <c r="C7" s="159"/>
      <c r="D7" s="160">
        <v>107136</v>
      </c>
      <c r="E7" s="161"/>
      <c r="F7" s="162">
        <v>168868</v>
      </c>
      <c r="G7" s="163"/>
      <c r="H7" s="164"/>
    </row>
    <row r="8" spans="1:8" x14ac:dyDescent="0.15">
      <c r="A8" s="165"/>
      <c r="B8" s="166"/>
      <c r="C8" s="167"/>
      <c r="D8" s="168">
        <v>33056</v>
      </c>
      <c r="E8" s="169"/>
      <c r="F8" s="170">
        <v>79360</v>
      </c>
      <c r="G8" s="171"/>
      <c r="H8" s="172"/>
    </row>
    <row r="9" spans="1:8" x14ac:dyDescent="0.15">
      <c r="A9" s="153" t="s">
        <v>553</v>
      </c>
      <c r="B9" s="158"/>
      <c r="C9" s="159"/>
      <c r="D9" s="160">
        <v>79691</v>
      </c>
      <c r="E9" s="161"/>
      <c r="F9" s="162">
        <v>202870</v>
      </c>
      <c r="G9" s="163"/>
      <c r="H9" s="164"/>
    </row>
    <row r="10" spans="1:8" x14ac:dyDescent="0.15">
      <c r="A10" s="165"/>
      <c r="B10" s="166"/>
      <c r="C10" s="167"/>
      <c r="D10" s="168">
        <v>21008</v>
      </c>
      <c r="E10" s="169"/>
      <c r="F10" s="170">
        <v>79735</v>
      </c>
      <c r="G10" s="171"/>
      <c r="H10" s="172"/>
    </row>
    <row r="11" spans="1:8" x14ac:dyDescent="0.15">
      <c r="A11" s="153" t="s">
        <v>554</v>
      </c>
      <c r="B11" s="158"/>
      <c r="C11" s="159"/>
      <c r="D11" s="160">
        <v>77106</v>
      </c>
      <c r="E11" s="161"/>
      <c r="F11" s="162">
        <v>167497</v>
      </c>
      <c r="G11" s="163"/>
      <c r="H11" s="164"/>
    </row>
    <row r="12" spans="1:8" x14ac:dyDescent="0.15">
      <c r="A12" s="165"/>
      <c r="B12" s="166"/>
      <c r="C12" s="173"/>
      <c r="D12" s="168">
        <v>29786</v>
      </c>
      <c r="E12" s="169"/>
      <c r="F12" s="170">
        <v>82571</v>
      </c>
      <c r="G12" s="171"/>
      <c r="H12" s="172"/>
    </row>
    <row r="13" spans="1:8" x14ac:dyDescent="0.15">
      <c r="A13" s="153"/>
      <c r="B13" s="158"/>
      <c r="C13" s="174"/>
      <c r="D13" s="175">
        <v>81252</v>
      </c>
      <c r="E13" s="176"/>
      <c r="F13" s="177">
        <v>166728</v>
      </c>
      <c r="G13" s="178"/>
      <c r="H13" s="164"/>
    </row>
    <row r="14" spans="1:8" x14ac:dyDescent="0.15">
      <c r="A14" s="165"/>
      <c r="B14" s="166"/>
      <c r="C14" s="167"/>
      <c r="D14" s="168">
        <v>32685</v>
      </c>
      <c r="E14" s="169"/>
      <c r="F14" s="170">
        <v>77753</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3.12</v>
      </c>
      <c r="C19" s="179">
        <f>ROUND(VALUE(SUBSTITUTE(実質収支比率等に係る経年分析!G$48,"▲","-")),2)</f>
        <v>2.36</v>
      </c>
      <c r="D19" s="179">
        <f>ROUND(VALUE(SUBSTITUTE(実質収支比率等に係る経年分析!H$48,"▲","-")),2)</f>
        <v>2.92</v>
      </c>
      <c r="E19" s="179">
        <f>ROUND(VALUE(SUBSTITUTE(実質収支比率等に係る経年分析!I$48,"▲","-")),2)</f>
        <v>2.98</v>
      </c>
      <c r="F19" s="179">
        <f>ROUND(VALUE(SUBSTITUTE(実質収支比率等に係る経年分析!J$48,"▲","-")),2)</f>
        <v>2.38</v>
      </c>
    </row>
    <row r="20" spans="1:11" x14ac:dyDescent="0.15">
      <c r="A20" s="179" t="s">
        <v>55</v>
      </c>
      <c r="B20" s="179">
        <f>ROUND(VALUE(SUBSTITUTE(実質収支比率等に係る経年分析!F$47,"▲","-")),2)</f>
        <v>32.58</v>
      </c>
      <c r="C20" s="179">
        <f>ROUND(VALUE(SUBSTITUTE(実質収支比率等に係る経年分析!G$47,"▲","-")),2)</f>
        <v>31.34</v>
      </c>
      <c r="D20" s="179">
        <f>ROUND(VALUE(SUBSTITUTE(実質収支比率等に係る経年分析!H$47,"▲","-")),2)</f>
        <v>37.29</v>
      </c>
      <c r="E20" s="179">
        <f>ROUND(VALUE(SUBSTITUTE(実質収支比率等に係る経年分析!I$47,"▲","-")),2)</f>
        <v>38.33</v>
      </c>
      <c r="F20" s="179">
        <f>ROUND(VALUE(SUBSTITUTE(実質収支比率等に係る経年分析!J$47,"▲","-")),2)</f>
        <v>32.76</v>
      </c>
    </row>
    <row r="21" spans="1:11" x14ac:dyDescent="0.15">
      <c r="A21" s="179" t="s">
        <v>56</v>
      </c>
      <c r="B21" s="179">
        <f>IF(ISNUMBER(VALUE(SUBSTITUTE(実質収支比率等に係る経年分析!F$49,"▲","-"))),ROUND(VALUE(SUBSTITUTE(実質収支比率等に係る経年分析!F$49,"▲","-")),2),NA())</f>
        <v>-4.96</v>
      </c>
      <c r="C21" s="179">
        <f>IF(ISNUMBER(VALUE(SUBSTITUTE(実質収支比率等に係る経年分析!G$49,"▲","-"))),ROUND(VALUE(SUBSTITUTE(実質収支比率等に係る経年分析!G$49,"▲","-")),2),NA())</f>
        <v>-3.18</v>
      </c>
      <c r="D21" s="179">
        <f>IF(ISNUMBER(VALUE(SUBSTITUTE(実質収支比率等に係る経年分析!H$49,"▲","-"))),ROUND(VALUE(SUBSTITUTE(実質収支比率等に係る経年分析!H$49,"▲","-")),2),NA())</f>
        <v>3.48</v>
      </c>
      <c r="E21" s="179">
        <f>IF(ISNUMBER(VALUE(SUBSTITUTE(実質収支比率等に係る経年分析!I$49,"▲","-"))),ROUND(VALUE(SUBSTITUTE(実質収支比率等に係る経年分析!I$49,"▲","-")),2),NA())</f>
        <v>-1.1200000000000001</v>
      </c>
      <c r="F21" s="179">
        <f>IF(ISNUMBER(VALUE(SUBSTITUTE(実質収支比率等に係る経年分析!J$49,"▲","-"))),ROUND(VALUE(SUBSTITUTE(実質収支比率等に係る経年分析!J$49,"▲","-")),2),NA())</f>
        <v>-8.11</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高原町介護保険事業特別会計（介護サービス勘定）</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x14ac:dyDescent="0.15">
      <c r="A30" s="180" t="str">
        <f>IF(連結実質赤字比率に係る赤字・黒字の構成分析!C$40="",NA(),連結実質赤字比率に係る赤字・黒字の構成分析!C$40)</f>
        <v>高原町農業集落排水事業特別会計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0.03</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0.03</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0.06</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0.09</v>
      </c>
    </row>
    <row r="31" spans="1:11" x14ac:dyDescent="0.15">
      <c r="A31" s="180" t="str">
        <f>IF(連結実質赤字比率に係る赤字・黒字の構成分析!C$39="",NA(),連結実質赤字比率に係る赤字・黒字の構成分析!C$39)</f>
        <v>高原町後期高齢者医療特別会計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0.17</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0.14000000000000001</v>
      </c>
    </row>
    <row r="32" spans="1:11" x14ac:dyDescent="0.15">
      <c r="A32" s="180" t="str">
        <f>IF(連結実質赤字比率に係る赤字・黒字の構成分析!C$38="",NA(),連結実質赤字比率に係る赤字・黒字の構成分析!C$38)</f>
        <v>高原町病院事業会計</v>
      </c>
      <c r="B32" s="180">
        <f>IF(ROUND(VALUE(SUBSTITUTE(連結実質赤字比率に係る赤字・黒字の構成分析!F$38,"▲", "-")), 2) &lt; 0, ABS(ROUND(VALUE(SUBSTITUTE(連結実質赤字比率に係る赤字・黒字の構成分析!F$38,"▲", "-")), 2)), NA())</f>
        <v>2.86</v>
      </c>
      <c r="C32" s="180" t="e">
        <f>IF(ROUND(VALUE(SUBSTITUTE(連結実質赤字比率に係る赤字・黒字の構成分析!F$38,"▲", "-")), 2) &gt;= 0, ABS(ROUND(VALUE(SUBSTITUTE(連結実質赤字比率に係る赤字・黒字の構成分析!F$38,"▲", "-")), 2)), NA())</f>
        <v>#N/A</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1.19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1.4</v>
      </c>
      <c r="H32" s="180">
        <f>IF(ROUND(VALUE(SUBSTITUTE(連結実質赤字比率に係る赤字・黒字の構成分析!I$38,"▲", "-")), 2) &lt; 0, ABS(ROUND(VALUE(SUBSTITUTE(連結実質赤字比率に係る赤字・黒字の構成分析!I$38,"▲", "-")), 2)), NA())</f>
        <v>0.19</v>
      </c>
      <c r="I32" s="180" t="e">
        <f>IF(ROUND(VALUE(SUBSTITUTE(連結実質赤字比率に係る赤字・黒字の構成分析!I$38,"▲", "-")), 2) &gt;= 0, ABS(ROUND(VALUE(SUBSTITUTE(連結実質赤字比率に係る赤字・黒字の構成分析!I$38,"▲", "-")), 2)), NA())</f>
        <v>#N/A</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0.34</v>
      </c>
    </row>
    <row r="33" spans="1:16" x14ac:dyDescent="0.15">
      <c r="A33" s="180" t="str">
        <f>IF(連結実質赤字比率に係る赤字・黒字の構成分析!C$37="",NA(),連結実質赤字比率に係る赤字・黒字の構成分析!C$37)</f>
        <v>高原町国民健康保険特別会計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2.0299999999999998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3.6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1.48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2.44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0.65</v>
      </c>
    </row>
    <row r="34" spans="1:16" x14ac:dyDescent="0.15">
      <c r="A34" s="180" t="str">
        <f>IF(連結実質赤字比率に係る赤字・黒字の構成分析!C$36="",NA(),連結実質赤字比率に係る赤字・黒字の構成分析!C$36)</f>
        <v>高原町介護保険事業特別会計（介護保険事業勘定）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0.85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1.52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1.22</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3.12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2.36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2.92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2.97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2.37</v>
      </c>
    </row>
    <row r="36" spans="1:16" x14ac:dyDescent="0.15">
      <c r="A36" s="180" t="str">
        <f>IF(連結実質赤字比率に係る赤字・黒字の構成分析!C$34="",NA(),連結実質赤字比率に係る赤字・黒字の構成分析!C$34)</f>
        <v>高原町水道事業会計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5.38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5.22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5.62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5.95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6.87</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657</v>
      </c>
      <c r="E42" s="181"/>
      <c r="F42" s="181"/>
      <c r="G42" s="181">
        <f>'実質公債費比率（分子）の構造'!L$52</f>
        <v>598</v>
      </c>
      <c r="H42" s="181"/>
      <c r="I42" s="181"/>
      <c r="J42" s="181">
        <f>'実質公債費比率（分子）の構造'!M$52</f>
        <v>490</v>
      </c>
      <c r="K42" s="181"/>
      <c r="L42" s="181"/>
      <c r="M42" s="181">
        <f>'実質公債費比率（分子）の構造'!N$52</f>
        <v>468</v>
      </c>
      <c r="N42" s="181"/>
      <c r="O42" s="181"/>
      <c r="P42" s="181">
        <f>'実質公債費比率（分子）の構造'!O$52</f>
        <v>452</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41</v>
      </c>
      <c r="C45" s="181"/>
      <c r="D45" s="181"/>
      <c r="E45" s="181">
        <f>'実質公債費比率（分子）の構造'!L$49</f>
        <v>49</v>
      </c>
      <c r="F45" s="181"/>
      <c r="G45" s="181"/>
      <c r="H45" s="181">
        <f>'実質公債費比率（分子）の構造'!M$49</f>
        <v>37</v>
      </c>
      <c r="I45" s="181"/>
      <c r="J45" s="181"/>
      <c r="K45" s="181">
        <f>'実質公債費比率（分子）の構造'!N$49</f>
        <v>11</v>
      </c>
      <c r="L45" s="181"/>
      <c r="M45" s="181"/>
      <c r="N45" s="181">
        <f>'実質公債費比率（分子）の構造'!O$49</f>
        <v>11</v>
      </c>
      <c r="O45" s="181"/>
      <c r="P45" s="181"/>
    </row>
    <row r="46" spans="1:16" x14ac:dyDescent="0.15">
      <c r="A46" s="181" t="s">
        <v>67</v>
      </c>
      <c r="B46" s="181">
        <f>'実質公債費比率（分子）の構造'!K$48</f>
        <v>59</v>
      </c>
      <c r="C46" s="181"/>
      <c r="D46" s="181"/>
      <c r="E46" s="181">
        <f>'実質公債費比率（分子）の構造'!L$48</f>
        <v>70</v>
      </c>
      <c r="F46" s="181"/>
      <c r="G46" s="181"/>
      <c r="H46" s="181">
        <f>'実質公債費比率（分子）の構造'!M$48</f>
        <v>67</v>
      </c>
      <c r="I46" s="181"/>
      <c r="J46" s="181"/>
      <c r="K46" s="181">
        <f>'実質公債費比率（分子）の構造'!N$48</f>
        <v>64</v>
      </c>
      <c r="L46" s="181"/>
      <c r="M46" s="181"/>
      <c r="N46" s="181">
        <f>'実質公債費比率（分子）の構造'!O$48</f>
        <v>68</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795</v>
      </c>
      <c r="C49" s="181"/>
      <c r="D49" s="181"/>
      <c r="E49" s="181">
        <f>'実質公債費比率（分子）の構造'!L$45</f>
        <v>715</v>
      </c>
      <c r="F49" s="181"/>
      <c r="G49" s="181"/>
      <c r="H49" s="181">
        <f>'実質公債費比率（分子）の構造'!M$45</f>
        <v>627</v>
      </c>
      <c r="I49" s="181"/>
      <c r="J49" s="181"/>
      <c r="K49" s="181">
        <f>'実質公債費比率（分子）の構造'!N$45</f>
        <v>628</v>
      </c>
      <c r="L49" s="181"/>
      <c r="M49" s="181"/>
      <c r="N49" s="181">
        <f>'実質公債費比率（分子）の構造'!O$45</f>
        <v>596</v>
      </c>
      <c r="O49" s="181"/>
      <c r="P49" s="181"/>
    </row>
    <row r="50" spans="1:16" x14ac:dyDescent="0.15">
      <c r="A50" s="181" t="s">
        <v>71</v>
      </c>
      <c r="B50" s="181" t="e">
        <f>NA()</f>
        <v>#N/A</v>
      </c>
      <c r="C50" s="181">
        <f>IF(ISNUMBER('実質公債費比率（分子）の構造'!K$53),'実質公債費比率（分子）の構造'!K$53,NA())</f>
        <v>238</v>
      </c>
      <c r="D50" s="181" t="e">
        <f>NA()</f>
        <v>#N/A</v>
      </c>
      <c r="E50" s="181" t="e">
        <f>NA()</f>
        <v>#N/A</v>
      </c>
      <c r="F50" s="181">
        <f>IF(ISNUMBER('実質公債費比率（分子）の構造'!L$53),'実質公債費比率（分子）の構造'!L$53,NA())</f>
        <v>236</v>
      </c>
      <c r="G50" s="181" t="e">
        <f>NA()</f>
        <v>#N/A</v>
      </c>
      <c r="H50" s="181" t="e">
        <f>NA()</f>
        <v>#N/A</v>
      </c>
      <c r="I50" s="181">
        <f>IF(ISNUMBER('実質公債費比率（分子）の構造'!M$53),'実質公債費比率（分子）の構造'!M$53,NA())</f>
        <v>241</v>
      </c>
      <c r="J50" s="181" t="e">
        <f>NA()</f>
        <v>#N/A</v>
      </c>
      <c r="K50" s="181" t="e">
        <f>NA()</f>
        <v>#N/A</v>
      </c>
      <c r="L50" s="181">
        <f>IF(ISNUMBER('実質公債費比率（分子）の構造'!N$53),'実質公債費比率（分子）の構造'!N$53,NA())</f>
        <v>235</v>
      </c>
      <c r="M50" s="181" t="e">
        <f>NA()</f>
        <v>#N/A</v>
      </c>
      <c r="N50" s="181" t="e">
        <f>NA()</f>
        <v>#N/A</v>
      </c>
      <c r="O50" s="181">
        <f>IF(ISNUMBER('実質公債費比率（分子）の構造'!O$53),'実質公債費比率（分子）の構造'!O$53,NA())</f>
        <v>223</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4178</v>
      </c>
      <c r="E56" s="180"/>
      <c r="F56" s="180"/>
      <c r="G56" s="180">
        <f>'将来負担比率（分子）の構造'!J$52</f>
        <v>4105</v>
      </c>
      <c r="H56" s="180"/>
      <c r="I56" s="180"/>
      <c r="J56" s="180">
        <f>'将来負担比率（分子）の構造'!K$52</f>
        <v>4225</v>
      </c>
      <c r="K56" s="180"/>
      <c r="L56" s="180"/>
      <c r="M56" s="180">
        <f>'将来負担比率（分子）の構造'!L$52</f>
        <v>4192</v>
      </c>
      <c r="N56" s="180"/>
      <c r="O56" s="180"/>
      <c r="P56" s="180">
        <f>'将来負担比率（分子）の構造'!M$52</f>
        <v>4032</v>
      </c>
    </row>
    <row r="57" spans="1:16" x14ac:dyDescent="0.15">
      <c r="A57" s="180" t="s">
        <v>42</v>
      </c>
      <c r="B57" s="180"/>
      <c r="C57" s="180"/>
      <c r="D57" s="180">
        <f>'将来負担比率（分子）の構造'!I$51</f>
        <v>373</v>
      </c>
      <c r="E57" s="180"/>
      <c r="F57" s="180"/>
      <c r="G57" s="180">
        <f>'将来負担比率（分子）の構造'!J$51</f>
        <v>344</v>
      </c>
      <c r="H57" s="180"/>
      <c r="I57" s="180"/>
      <c r="J57" s="180">
        <f>'将来負担比率（分子）の構造'!K$51</f>
        <v>304</v>
      </c>
      <c r="K57" s="180"/>
      <c r="L57" s="180"/>
      <c r="M57" s="180">
        <f>'将来負担比率（分子）の構造'!L$51</f>
        <v>271</v>
      </c>
      <c r="N57" s="180"/>
      <c r="O57" s="180"/>
      <c r="P57" s="180">
        <f>'将来負担比率（分子）の構造'!M$51</f>
        <v>239</v>
      </c>
    </row>
    <row r="58" spans="1:16" x14ac:dyDescent="0.15">
      <c r="A58" s="180" t="s">
        <v>41</v>
      </c>
      <c r="B58" s="180"/>
      <c r="C58" s="180"/>
      <c r="D58" s="180">
        <f>'将来負担比率（分子）の構造'!I$50</f>
        <v>2266</v>
      </c>
      <c r="E58" s="180"/>
      <c r="F58" s="180"/>
      <c r="G58" s="180">
        <f>'将来負担比率（分子）の構造'!J$50</f>
        <v>2580</v>
      </c>
      <c r="H58" s="180"/>
      <c r="I58" s="180"/>
      <c r="J58" s="180">
        <f>'将来負担比率（分子）の構造'!K$50</f>
        <v>2850</v>
      </c>
      <c r="K58" s="180"/>
      <c r="L58" s="180"/>
      <c r="M58" s="180">
        <f>'将来負担比率（分子）の構造'!L$50</f>
        <v>2883</v>
      </c>
      <c r="N58" s="180"/>
      <c r="O58" s="180"/>
      <c r="P58" s="180">
        <f>'将来負担比率（分子）の構造'!M$50</f>
        <v>2941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487</v>
      </c>
      <c r="C62" s="180"/>
      <c r="D62" s="180"/>
      <c r="E62" s="180">
        <f>'将来負担比率（分子）の構造'!J$45</f>
        <v>437</v>
      </c>
      <c r="F62" s="180"/>
      <c r="G62" s="180"/>
      <c r="H62" s="180">
        <f>'将来負担比率（分子）の構造'!K$45</f>
        <v>399</v>
      </c>
      <c r="I62" s="180"/>
      <c r="J62" s="180"/>
      <c r="K62" s="180">
        <f>'将来負担比率（分子）の構造'!L$45</f>
        <v>391</v>
      </c>
      <c r="L62" s="180"/>
      <c r="M62" s="180"/>
      <c r="N62" s="180">
        <f>'将来負担比率（分子）の構造'!M$45</f>
        <v>260</v>
      </c>
      <c r="O62" s="180"/>
      <c r="P62" s="180"/>
    </row>
    <row r="63" spans="1:16" x14ac:dyDescent="0.15">
      <c r="A63" s="180" t="s">
        <v>34</v>
      </c>
      <c r="B63" s="180">
        <f>'将来負担比率（分子）の構造'!I$44</f>
        <v>149</v>
      </c>
      <c r="C63" s="180"/>
      <c r="D63" s="180"/>
      <c r="E63" s="180">
        <f>'将来負担比率（分子）の構造'!J$44</f>
        <v>101</v>
      </c>
      <c r="F63" s="180"/>
      <c r="G63" s="180"/>
      <c r="H63" s="180">
        <f>'将来負担比率（分子）の構造'!K$44</f>
        <v>65</v>
      </c>
      <c r="I63" s="180"/>
      <c r="J63" s="180"/>
      <c r="K63" s="180">
        <f>'将来負担比率（分子）の構造'!L$44</f>
        <v>54</v>
      </c>
      <c r="L63" s="180"/>
      <c r="M63" s="180"/>
      <c r="N63" s="180">
        <f>'将来負担比率（分子）の構造'!M$44</f>
        <v>44</v>
      </c>
      <c r="O63" s="180"/>
      <c r="P63" s="180"/>
    </row>
    <row r="64" spans="1:16" x14ac:dyDescent="0.15">
      <c r="A64" s="180" t="s">
        <v>33</v>
      </c>
      <c r="B64" s="180">
        <f>'将来負担比率（分子）の構造'!I$43</f>
        <v>708</v>
      </c>
      <c r="C64" s="180"/>
      <c r="D64" s="180"/>
      <c r="E64" s="180">
        <f>'将来負担比率（分子）の構造'!J$43</f>
        <v>738</v>
      </c>
      <c r="F64" s="180"/>
      <c r="G64" s="180"/>
      <c r="H64" s="180">
        <f>'将来負担比率（分子）の構造'!K$43</f>
        <v>707</v>
      </c>
      <c r="I64" s="180"/>
      <c r="J64" s="180"/>
      <c r="K64" s="180">
        <f>'将来負担比率（分子）の構造'!L$43</f>
        <v>715</v>
      </c>
      <c r="L64" s="180"/>
      <c r="M64" s="180"/>
      <c r="N64" s="180">
        <f>'将来負担比率（分子）の構造'!M$43</f>
        <v>694</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5249</v>
      </c>
      <c r="C66" s="180"/>
      <c r="D66" s="180"/>
      <c r="E66" s="180">
        <f>'将来負担比率（分子）の構造'!J$41</f>
        <v>5321</v>
      </c>
      <c r="F66" s="180"/>
      <c r="G66" s="180"/>
      <c r="H66" s="180">
        <f>'将来負担比率（分子）の構造'!K$41</f>
        <v>5428</v>
      </c>
      <c r="I66" s="180"/>
      <c r="J66" s="180"/>
      <c r="K66" s="180">
        <f>'将来負担比率（分子）の構造'!L$41</f>
        <v>5338</v>
      </c>
      <c r="L66" s="180"/>
      <c r="M66" s="180"/>
      <c r="N66" s="180">
        <f>'将来負担比率（分子）の構造'!M$41</f>
        <v>5341</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1256</v>
      </c>
      <c r="C72" s="184">
        <f>基金残高に係る経年分析!G55</f>
        <v>1269</v>
      </c>
      <c r="D72" s="184">
        <f>基金残高に係る経年分析!H55</f>
        <v>1074</v>
      </c>
    </row>
    <row r="73" spans="1:16" x14ac:dyDescent="0.15">
      <c r="A73" s="183" t="s">
        <v>78</v>
      </c>
      <c r="B73" s="184">
        <f>基金残高に係る経年分析!F56</f>
        <v>2</v>
      </c>
      <c r="C73" s="184">
        <f>基金残高に係る経年分析!G56</f>
        <v>2</v>
      </c>
      <c r="D73" s="184">
        <f>基金残高に係る経年分析!H56</f>
        <v>2</v>
      </c>
    </row>
    <row r="74" spans="1:16" x14ac:dyDescent="0.15">
      <c r="A74" s="183" t="s">
        <v>79</v>
      </c>
      <c r="B74" s="184">
        <f>基金残高に係る経年分析!F57</f>
        <v>1146</v>
      </c>
      <c r="C74" s="184">
        <f>基金残高に係る経年分析!G57</f>
        <v>1136</v>
      </c>
      <c r="D74" s="184">
        <f>基金残高に係る経年分析!H57</f>
        <v>1044</v>
      </c>
    </row>
  </sheetData>
  <sheetProtection algorithmName="SHA-512" hashValue="lJIxwsEgeUcRD3lO6qB4DUQqPsMGAwfqkt9kI4BTjbTEsMb1tZv8OZBmIzQWXs37cYfnGuGDy0kc6n0WPy8qDw==" saltValue="bGQtd6BFZThAguXnOEcJS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216</v>
      </c>
      <c r="DI1" s="656"/>
      <c r="DJ1" s="656"/>
      <c r="DK1" s="656"/>
      <c r="DL1" s="656"/>
      <c r="DM1" s="656"/>
      <c r="DN1" s="657"/>
      <c r="DO1" s="225"/>
      <c r="DP1" s="655" t="s">
        <v>217</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219</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220</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221</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222</v>
      </c>
      <c r="S4" s="659"/>
      <c r="T4" s="659"/>
      <c r="U4" s="659"/>
      <c r="V4" s="659"/>
      <c r="W4" s="659"/>
      <c r="X4" s="659"/>
      <c r="Y4" s="660"/>
      <c r="Z4" s="658" t="s">
        <v>223</v>
      </c>
      <c r="AA4" s="659"/>
      <c r="AB4" s="659"/>
      <c r="AC4" s="660"/>
      <c r="AD4" s="658" t="s">
        <v>224</v>
      </c>
      <c r="AE4" s="659"/>
      <c r="AF4" s="659"/>
      <c r="AG4" s="659"/>
      <c r="AH4" s="659"/>
      <c r="AI4" s="659"/>
      <c r="AJ4" s="659"/>
      <c r="AK4" s="660"/>
      <c r="AL4" s="658" t="s">
        <v>223</v>
      </c>
      <c r="AM4" s="659"/>
      <c r="AN4" s="659"/>
      <c r="AO4" s="660"/>
      <c r="AP4" s="664" t="s">
        <v>225</v>
      </c>
      <c r="AQ4" s="664"/>
      <c r="AR4" s="664"/>
      <c r="AS4" s="664"/>
      <c r="AT4" s="664"/>
      <c r="AU4" s="664"/>
      <c r="AV4" s="664"/>
      <c r="AW4" s="664"/>
      <c r="AX4" s="664"/>
      <c r="AY4" s="664"/>
      <c r="AZ4" s="664"/>
      <c r="BA4" s="664"/>
      <c r="BB4" s="664"/>
      <c r="BC4" s="664"/>
      <c r="BD4" s="664"/>
      <c r="BE4" s="664"/>
      <c r="BF4" s="664"/>
      <c r="BG4" s="664" t="s">
        <v>226</v>
      </c>
      <c r="BH4" s="664"/>
      <c r="BI4" s="664"/>
      <c r="BJ4" s="664"/>
      <c r="BK4" s="664"/>
      <c r="BL4" s="664"/>
      <c r="BM4" s="664"/>
      <c r="BN4" s="664"/>
      <c r="BO4" s="664" t="s">
        <v>223</v>
      </c>
      <c r="BP4" s="664"/>
      <c r="BQ4" s="664"/>
      <c r="BR4" s="664"/>
      <c r="BS4" s="664" t="s">
        <v>227</v>
      </c>
      <c r="BT4" s="664"/>
      <c r="BU4" s="664"/>
      <c r="BV4" s="664"/>
      <c r="BW4" s="664"/>
      <c r="BX4" s="664"/>
      <c r="BY4" s="664"/>
      <c r="BZ4" s="664"/>
      <c r="CA4" s="664"/>
      <c r="CB4" s="664"/>
      <c r="CD4" s="661" t="s">
        <v>228</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229</v>
      </c>
      <c r="C5" s="666"/>
      <c r="D5" s="666"/>
      <c r="E5" s="666"/>
      <c r="F5" s="666"/>
      <c r="G5" s="666"/>
      <c r="H5" s="666"/>
      <c r="I5" s="666"/>
      <c r="J5" s="666"/>
      <c r="K5" s="666"/>
      <c r="L5" s="666"/>
      <c r="M5" s="666"/>
      <c r="N5" s="666"/>
      <c r="O5" s="666"/>
      <c r="P5" s="666"/>
      <c r="Q5" s="667"/>
      <c r="R5" s="668">
        <v>785953</v>
      </c>
      <c r="S5" s="669"/>
      <c r="T5" s="669"/>
      <c r="U5" s="669"/>
      <c r="V5" s="669"/>
      <c r="W5" s="669"/>
      <c r="X5" s="669"/>
      <c r="Y5" s="670"/>
      <c r="Z5" s="671">
        <v>12.7</v>
      </c>
      <c r="AA5" s="671"/>
      <c r="AB5" s="671"/>
      <c r="AC5" s="671"/>
      <c r="AD5" s="672">
        <v>785942</v>
      </c>
      <c r="AE5" s="672"/>
      <c r="AF5" s="672"/>
      <c r="AG5" s="672"/>
      <c r="AH5" s="672"/>
      <c r="AI5" s="672"/>
      <c r="AJ5" s="672"/>
      <c r="AK5" s="672"/>
      <c r="AL5" s="673">
        <v>24.8</v>
      </c>
      <c r="AM5" s="674"/>
      <c r="AN5" s="674"/>
      <c r="AO5" s="675"/>
      <c r="AP5" s="665" t="s">
        <v>230</v>
      </c>
      <c r="AQ5" s="666"/>
      <c r="AR5" s="666"/>
      <c r="AS5" s="666"/>
      <c r="AT5" s="666"/>
      <c r="AU5" s="666"/>
      <c r="AV5" s="666"/>
      <c r="AW5" s="666"/>
      <c r="AX5" s="666"/>
      <c r="AY5" s="666"/>
      <c r="AZ5" s="666"/>
      <c r="BA5" s="666"/>
      <c r="BB5" s="666"/>
      <c r="BC5" s="666"/>
      <c r="BD5" s="666"/>
      <c r="BE5" s="666"/>
      <c r="BF5" s="667"/>
      <c r="BG5" s="679">
        <v>785177</v>
      </c>
      <c r="BH5" s="680"/>
      <c r="BI5" s="680"/>
      <c r="BJ5" s="680"/>
      <c r="BK5" s="680"/>
      <c r="BL5" s="680"/>
      <c r="BM5" s="680"/>
      <c r="BN5" s="681"/>
      <c r="BO5" s="682">
        <v>99.9</v>
      </c>
      <c r="BP5" s="682"/>
      <c r="BQ5" s="682"/>
      <c r="BR5" s="682"/>
      <c r="BS5" s="683" t="s">
        <v>231</v>
      </c>
      <c r="BT5" s="683"/>
      <c r="BU5" s="683"/>
      <c r="BV5" s="683"/>
      <c r="BW5" s="683"/>
      <c r="BX5" s="683"/>
      <c r="BY5" s="683"/>
      <c r="BZ5" s="683"/>
      <c r="CA5" s="683"/>
      <c r="CB5" s="687"/>
      <c r="CD5" s="661" t="s">
        <v>225</v>
      </c>
      <c r="CE5" s="662"/>
      <c r="CF5" s="662"/>
      <c r="CG5" s="662"/>
      <c r="CH5" s="662"/>
      <c r="CI5" s="662"/>
      <c r="CJ5" s="662"/>
      <c r="CK5" s="662"/>
      <c r="CL5" s="662"/>
      <c r="CM5" s="662"/>
      <c r="CN5" s="662"/>
      <c r="CO5" s="662"/>
      <c r="CP5" s="662"/>
      <c r="CQ5" s="663"/>
      <c r="CR5" s="661" t="s">
        <v>232</v>
      </c>
      <c r="CS5" s="662"/>
      <c r="CT5" s="662"/>
      <c r="CU5" s="662"/>
      <c r="CV5" s="662"/>
      <c r="CW5" s="662"/>
      <c r="CX5" s="662"/>
      <c r="CY5" s="663"/>
      <c r="CZ5" s="661" t="s">
        <v>223</v>
      </c>
      <c r="DA5" s="662"/>
      <c r="DB5" s="662"/>
      <c r="DC5" s="663"/>
      <c r="DD5" s="661" t="s">
        <v>233</v>
      </c>
      <c r="DE5" s="662"/>
      <c r="DF5" s="662"/>
      <c r="DG5" s="662"/>
      <c r="DH5" s="662"/>
      <c r="DI5" s="662"/>
      <c r="DJ5" s="662"/>
      <c r="DK5" s="662"/>
      <c r="DL5" s="662"/>
      <c r="DM5" s="662"/>
      <c r="DN5" s="662"/>
      <c r="DO5" s="662"/>
      <c r="DP5" s="663"/>
      <c r="DQ5" s="661" t="s">
        <v>234</v>
      </c>
      <c r="DR5" s="662"/>
      <c r="DS5" s="662"/>
      <c r="DT5" s="662"/>
      <c r="DU5" s="662"/>
      <c r="DV5" s="662"/>
      <c r="DW5" s="662"/>
      <c r="DX5" s="662"/>
      <c r="DY5" s="662"/>
      <c r="DZ5" s="662"/>
      <c r="EA5" s="662"/>
      <c r="EB5" s="662"/>
      <c r="EC5" s="663"/>
    </row>
    <row r="6" spans="2:143" ht="11.25" customHeight="1" x14ac:dyDescent="0.15">
      <c r="B6" s="676" t="s">
        <v>235</v>
      </c>
      <c r="C6" s="677"/>
      <c r="D6" s="677"/>
      <c r="E6" s="677"/>
      <c r="F6" s="677"/>
      <c r="G6" s="677"/>
      <c r="H6" s="677"/>
      <c r="I6" s="677"/>
      <c r="J6" s="677"/>
      <c r="K6" s="677"/>
      <c r="L6" s="677"/>
      <c r="M6" s="677"/>
      <c r="N6" s="677"/>
      <c r="O6" s="677"/>
      <c r="P6" s="677"/>
      <c r="Q6" s="678"/>
      <c r="R6" s="679">
        <v>77644</v>
      </c>
      <c r="S6" s="680"/>
      <c r="T6" s="680"/>
      <c r="U6" s="680"/>
      <c r="V6" s="680"/>
      <c r="W6" s="680"/>
      <c r="X6" s="680"/>
      <c r="Y6" s="681"/>
      <c r="Z6" s="682">
        <v>1.3</v>
      </c>
      <c r="AA6" s="682"/>
      <c r="AB6" s="682"/>
      <c r="AC6" s="682"/>
      <c r="AD6" s="683">
        <v>77644</v>
      </c>
      <c r="AE6" s="683"/>
      <c r="AF6" s="683"/>
      <c r="AG6" s="683"/>
      <c r="AH6" s="683"/>
      <c r="AI6" s="683"/>
      <c r="AJ6" s="683"/>
      <c r="AK6" s="683"/>
      <c r="AL6" s="684">
        <v>2.4</v>
      </c>
      <c r="AM6" s="685"/>
      <c r="AN6" s="685"/>
      <c r="AO6" s="686"/>
      <c r="AP6" s="676" t="s">
        <v>236</v>
      </c>
      <c r="AQ6" s="677"/>
      <c r="AR6" s="677"/>
      <c r="AS6" s="677"/>
      <c r="AT6" s="677"/>
      <c r="AU6" s="677"/>
      <c r="AV6" s="677"/>
      <c r="AW6" s="677"/>
      <c r="AX6" s="677"/>
      <c r="AY6" s="677"/>
      <c r="AZ6" s="677"/>
      <c r="BA6" s="677"/>
      <c r="BB6" s="677"/>
      <c r="BC6" s="677"/>
      <c r="BD6" s="677"/>
      <c r="BE6" s="677"/>
      <c r="BF6" s="678"/>
      <c r="BG6" s="679">
        <v>785177</v>
      </c>
      <c r="BH6" s="680"/>
      <c r="BI6" s="680"/>
      <c r="BJ6" s="680"/>
      <c r="BK6" s="680"/>
      <c r="BL6" s="680"/>
      <c r="BM6" s="680"/>
      <c r="BN6" s="681"/>
      <c r="BO6" s="682">
        <v>99.9</v>
      </c>
      <c r="BP6" s="682"/>
      <c r="BQ6" s="682"/>
      <c r="BR6" s="682"/>
      <c r="BS6" s="683" t="s">
        <v>231</v>
      </c>
      <c r="BT6" s="683"/>
      <c r="BU6" s="683"/>
      <c r="BV6" s="683"/>
      <c r="BW6" s="683"/>
      <c r="BX6" s="683"/>
      <c r="BY6" s="683"/>
      <c r="BZ6" s="683"/>
      <c r="CA6" s="683"/>
      <c r="CB6" s="687"/>
      <c r="CD6" s="690" t="s">
        <v>237</v>
      </c>
      <c r="CE6" s="691"/>
      <c r="CF6" s="691"/>
      <c r="CG6" s="691"/>
      <c r="CH6" s="691"/>
      <c r="CI6" s="691"/>
      <c r="CJ6" s="691"/>
      <c r="CK6" s="691"/>
      <c r="CL6" s="691"/>
      <c r="CM6" s="691"/>
      <c r="CN6" s="691"/>
      <c r="CO6" s="691"/>
      <c r="CP6" s="691"/>
      <c r="CQ6" s="692"/>
      <c r="CR6" s="679">
        <v>74156</v>
      </c>
      <c r="CS6" s="680"/>
      <c r="CT6" s="680"/>
      <c r="CU6" s="680"/>
      <c r="CV6" s="680"/>
      <c r="CW6" s="680"/>
      <c r="CX6" s="680"/>
      <c r="CY6" s="681"/>
      <c r="CZ6" s="673">
        <v>1.2</v>
      </c>
      <c r="DA6" s="674"/>
      <c r="DB6" s="674"/>
      <c r="DC6" s="693"/>
      <c r="DD6" s="688" t="s">
        <v>177</v>
      </c>
      <c r="DE6" s="680"/>
      <c r="DF6" s="680"/>
      <c r="DG6" s="680"/>
      <c r="DH6" s="680"/>
      <c r="DI6" s="680"/>
      <c r="DJ6" s="680"/>
      <c r="DK6" s="680"/>
      <c r="DL6" s="680"/>
      <c r="DM6" s="680"/>
      <c r="DN6" s="680"/>
      <c r="DO6" s="680"/>
      <c r="DP6" s="681"/>
      <c r="DQ6" s="688">
        <v>74156</v>
      </c>
      <c r="DR6" s="680"/>
      <c r="DS6" s="680"/>
      <c r="DT6" s="680"/>
      <c r="DU6" s="680"/>
      <c r="DV6" s="680"/>
      <c r="DW6" s="680"/>
      <c r="DX6" s="680"/>
      <c r="DY6" s="680"/>
      <c r="DZ6" s="680"/>
      <c r="EA6" s="680"/>
      <c r="EB6" s="680"/>
      <c r="EC6" s="689"/>
    </row>
    <row r="7" spans="2:143" ht="11.25" customHeight="1" x14ac:dyDescent="0.15">
      <c r="B7" s="676" t="s">
        <v>238</v>
      </c>
      <c r="C7" s="677"/>
      <c r="D7" s="677"/>
      <c r="E7" s="677"/>
      <c r="F7" s="677"/>
      <c r="G7" s="677"/>
      <c r="H7" s="677"/>
      <c r="I7" s="677"/>
      <c r="J7" s="677"/>
      <c r="K7" s="677"/>
      <c r="L7" s="677"/>
      <c r="M7" s="677"/>
      <c r="N7" s="677"/>
      <c r="O7" s="677"/>
      <c r="P7" s="677"/>
      <c r="Q7" s="678"/>
      <c r="R7" s="679">
        <v>892</v>
      </c>
      <c r="S7" s="680"/>
      <c r="T7" s="680"/>
      <c r="U7" s="680"/>
      <c r="V7" s="680"/>
      <c r="W7" s="680"/>
      <c r="X7" s="680"/>
      <c r="Y7" s="681"/>
      <c r="Z7" s="682">
        <v>0</v>
      </c>
      <c r="AA7" s="682"/>
      <c r="AB7" s="682"/>
      <c r="AC7" s="682"/>
      <c r="AD7" s="683">
        <v>892</v>
      </c>
      <c r="AE7" s="683"/>
      <c r="AF7" s="683"/>
      <c r="AG7" s="683"/>
      <c r="AH7" s="683"/>
      <c r="AI7" s="683"/>
      <c r="AJ7" s="683"/>
      <c r="AK7" s="683"/>
      <c r="AL7" s="684">
        <v>0</v>
      </c>
      <c r="AM7" s="685"/>
      <c r="AN7" s="685"/>
      <c r="AO7" s="686"/>
      <c r="AP7" s="676" t="s">
        <v>239</v>
      </c>
      <c r="AQ7" s="677"/>
      <c r="AR7" s="677"/>
      <c r="AS7" s="677"/>
      <c r="AT7" s="677"/>
      <c r="AU7" s="677"/>
      <c r="AV7" s="677"/>
      <c r="AW7" s="677"/>
      <c r="AX7" s="677"/>
      <c r="AY7" s="677"/>
      <c r="AZ7" s="677"/>
      <c r="BA7" s="677"/>
      <c r="BB7" s="677"/>
      <c r="BC7" s="677"/>
      <c r="BD7" s="677"/>
      <c r="BE7" s="677"/>
      <c r="BF7" s="678"/>
      <c r="BG7" s="679">
        <v>311103</v>
      </c>
      <c r="BH7" s="680"/>
      <c r="BI7" s="680"/>
      <c r="BJ7" s="680"/>
      <c r="BK7" s="680"/>
      <c r="BL7" s="680"/>
      <c r="BM7" s="680"/>
      <c r="BN7" s="681"/>
      <c r="BO7" s="682">
        <v>39.6</v>
      </c>
      <c r="BP7" s="682"/>
      <c r="BQ7" s="682"/>
      <c r="BR7" s="682"/>
      <c r="BS7" s="683" t="s">
        <v>177</v>
      </c>
      <c r="BT7" s="683"/>
      <c r="BU7" s="683"/>
      <c r="BV7" s="683"/>
      <c r="BW7" s="683"/>
      <c r="BX7" s="683"/>
      <c r="BY7" s="683"/>
      <c r="BZ7" s="683"/>
      <c r="CA7" s="683"/>
      <c r="CB7" s="687"/>
      <c r="CD7" s="694" t="s">
        <v>240</v>
      </c>
      <c r="CE7" s="695"/>
      <c r="CF7" s="695"/>
      <c r="CG7" s="695"/>
      <c r="CH7" s="695"/>
      <c r="CI7" s="695"/>
      <c r="CJ7" s="695"/>
      <c r="CK7" s="695"/>
      <c r="CL7" s="695"/>
      <c r="CM7" s="695"/>
      <c r="CN7" s="695"/>
      <c r="CO7" s="695"/>
      <c r="CP7" s="695"/>
      <c r="CQ7" s="696"/>
      <c r="CR7" s="679">
        <v>1092896</v>
      </c>
      <c r="CS7" s="680"/>
      <c r="CT7" s="680"/>
      <c r="CU7" s="680"/>
      <c r="CV7" s="680"/>
      <c r="CW7" s="680"/>
      <c r="CX7" s="680"/>
      <c r="CY7" s="681"/>
      <c r="CZ7" s="682">
        <v>17.899999999999999</v>
      </c>
      <c r="DA7" s="682"/>
      <c r="DB7" s="682"/>
      <c r="DC7" s="682"/>
      <c r="DD7" s="688">
        <v>11711</v>
      </c>
      <c r="DE7" s="680"/>
      <c r="DF7" s="680"/>
      <c r="DG7" s="680"/>
      <c r="DH7" s="680"/>
      <c r="DI7" s="680"/>
      <c r="DJ7" s="680"/>
      <c r="DK7" s="680"/>
      <c r="DL7" s="680"/>
      <c r="DM7" s="680"/>
      <c r="DN7" s="680"/>
      <c r="DO7" s="680"/>
      <c r="DP7" s="681"/>
      <c r="DQ7" s="688">
        <v>823325</v>
      </c>
      <c r="DR7" s="680"/>
      <c r="DS7" s="680"/>
      <c r="DT7" s="680"/>
      <c r="DU7" s="680"/>
      <c r="DV7" s="680"/>
      <c r="DW7" s="680"/>
      <c r="DX7" s="680"/>
      <c r="DY7" s="680"/>
      <c r="DZ7" s="680"/>
      <c r="EA7" s="680"/>
      <c r="EB7" s="680"/>
      <c r="EC7" s="689"/>
    </row>
    <row r="8" spans="2:143" ht="11.25" customHeight="1" x14ac:dyDescent="0.15">
      <c r="B8" s="676" t="s">
        <v>241</v>
      </c>
      <c r="C8" s="677"/>
      <c r="D8" s="677"/>
      <c r="E8" s="677"/>
      <c r="F8" s="677"/>
      <c r="G8" s="677"/>
      <c r="H8" s="677"/>
      <c r="I8" s="677"/>
      <c r="J8" s="677"/>
      <c r="K8" s="677"/>
      <c r="L8" s="677"/>
      <c r="M8" s="677"/>
      <c r="N8" s="677"/>
      <c r="O8" s="677"/>
      <c r="P8" s="677"/>
      <c r="Q8" s="678"/>
      <c r="R8" s="679">
        <v>1495</v>
      </c>
      <c r="S8" s="680"/>
      <c r="T8" s="680"/>
      <c r="U8" s="680"/>
      <c r="V8" s="680"/>
      <c r="W8" s="680"/>
      <c r="X8" s="680"/>
      <c r="Y8" s="681"/>
      <c r="Z8" s="682">
        <v>0</v>
      </c>
      <c r="AA8" s="682"/>
      <c r="AB8" s="682"/>
      <c r="AC8" s="682"/>
      <c r="AD8" s="683">
        <v>1495</v>
      </c>
      <c r="AE8" s="683"/>
      <c r="AF8" s="683"/>
      <c r="AG8" s="683"/>
      <c r="AH8" s="683"/>
      <c r="AI8" s="683"/>
      <c r="AJ8" s="683"/>
      <c r="AK8" s="683"/>
      <c r="AL8" s="684">
        <v>0</v>
      </c>
      <c r="AM8" s="685"/>
      <c r="AN8" s="685"/>
      <c r="AO8" s="686"/>
      <c r="AP8" s="676" t="s">
        <v>242</v>
      </c>
      <c r="AQ8" s="677"/>
      <c r="AR8" s="677"/>
      <c r="AS8" s="677"/>
      <c r="AT8" s="677"/>
      <c r="AU8" s="677"/>
      <c r="AV8" s="677"/>
      <c r="AW8" s="677"/>
      <c r="AX8" s="677"/>
      <c r="AY8" s="677"/>
      <c r="AZ8" s="677"/>
      <c r="BA8" s="677"/>
      <c r="BB8" s="677"/>
      <c r="BC8" s="677"/>
      <c r="BD8" s="677"/>
      <c r="BE8" s="677"/>
      <c r="BF8" s="678"/>
      <c r="BG8" s="679">
        <v>15064</v>
      </c>
      <c r="BH8" s="680"/>
      <c r="BI8" s="680"/>
      <c r="BJ8" s="680"/>
      <c r="BK8" s="680"/>
      <c r="BL8" s="680"/>
      <c r="BM8" s="680"/>
      <c r="BN8" s="681"/>
      <c r="BO8" s="682">
        <v>1.9</v>
      </c>
      <c r="BP8" s="682"/>
      <c r="BQ8" s="682"/>
      <c r="BR8" s="682"/>
      <c r="BS8" s="688" t="s">
        <v>231</v>
      </c>
      <c r="BT8" s="680"/>
      <c r="BU8" s="680"/>
      <c r="BV8" s="680"/>
      <c r="BW8" s="680"/>
      <c r="BX8" s="680"/>
      <c r="BY8" s="680"/>
      <c r="BZ8" s="680"/>
      <c r="CA8" s="680"/>
      <c r="CB8" s="689"/>
      <c r="CD8" s="694" t="s">
        <v>243</v>
      </c>
      <c r="CE8" s="695"/>
      <c r="CF8" s="695"/>
      <c r="CG8" s="695"/>
      <c r="CH8" s="695"/>
      <c r="CI8" s="695"/>
      <c r="CJ8" s="695"/>
      <c r="CK8" s="695"/>
      <c r="CL8" s="695"/>
      <c r="CM8" s="695"/>
      <c r="CN8" s="695"/>
      <c r="CO8" s="695"/>
      <c r="CP8" s="695"/>
      <c r="CQ8" s="696"/>
      <c r="CR8" s="679">
        <v>1605575</v>
      </c>
      <c r="CS8" s="680"/>
      <c r="CT8" s="680"/>
      <c r="CU8" s="680"/>
      <c r="CV8" s="680"/>
      <c r="CW8" s="680"/>
      <c r="CX8" s="680"/>
      <c r="CY8" s="681"/>
      <c r="CZ8" s="682">
        <v>26.4</v>
      </c>
      <c r="DA8" s="682"/>
      <c r="DB8" s="682"/>
      <c r="DC8" s="682"/>
      <c r="DD8" s="688">
        <v>41096</v>
      </c>
      <c r="DE8" s="680"/>
      <c r="DF8" s="680"/>
      <c r="DG8" s="680"/>
      <c r="DH8" s="680"/>
      <c r="DI8" s="680"/>
      <c r="DJ8" s="680"/>
      <c r="DK8" s="680"/>
      <c r="DL8" s="680"/>
      <c r="DM8" s="680"/>
      <c r="DN8" s="680"/>
      <c r="DO8" s="680"/>
      <c r="DP8" s="681"/>
      <c r="DQ8" s="688">
        <v>907782</v>
      </c>
      <c r="DR8" s="680"/>
      <c r="DS8" s="680"/>
      <c r="DT8" s="680"/>
      <c r="DU8" s="680"/>
      <c r="DV8" s="680"/>
      <c r="DW8" s="680"/>
      <c r="DX8" s="680"/>
      <c r="DY8" s="680"/>
      <c r="DZ8" s="680"/>
      <c r="EA8" s="680"/>
      <c r="EB8" s="680"/>
      <c r="EC8" s="689"/>
    </row>
    <row r="9" spans="2:143" ht="11.25" customHeight="1" x14ac:dyDescent="0.15">
      <c r="B9" s="676" t="s">
        <v>244</v>
      </c>
      <c r="C9" s="677"/>
      <c r="D9" s="677"/>
      <c r="E9" s="677"/>
      <c r="F9" s="677"/>
      <c r="G9" s="677"/>
      <c r="H9" s="677"/>
      <c r="I9" s="677"/>
      <c r="J9" s="677"/>
      <c r="K9" s="677"/>
      <c r="L9" s="677"/>
      <c r="M9" s="677"/>
      <c r="N9" s="677"/>
      <c r="O9" s="677"/>
      <c r="P9" s="677"/>
      <c r="Q9" s="678"/>
      <c r="R9" s="679">
        <v>1714</v>
      </c>
      <c r="S9" s="680"/>
      <c r="T9" s="680"/>
      <c r="U9" s="680"/>
      <c r="V9" s="680"/>
      <c r="W9" s="680"/>
      <c r="X9" s="680"/>
      <c r="Y9" s="681"/>
      <c r="Z9" s="682">
        <v>0</v>
      </c>
      <c r="AA9" s="682"/>
      <c r="AB9" s="682"/>
      <c r="AC9" s="682"/>
      <c r="AD9" s="683">
        <v>1714</v>
      </c>
      <c r="AE9" s="683"/>
      <c r="AF9" s="683"/>
      <c r="AG9" s="683"/>
      <c r="AH9" s="683"/>
      <c r="AI9" s="683"/>
      <c r="AJ9" s="683"/>
      <c r="AK9" s="683"/>
      <c r="AL9" s="684">
        <v>0.1</v>
      </c>
      <c r="AM9" s="685"/>
      <c r="AN9" s="685"/>
      <c r="AO9" s="686"/>
      <c r="AP9" s="676" t="s">
        <v>245</v>
      </c>
      <c r="AQ9" s="677"/>
      <c r="AR9" s="677"/>
      <c r="AS9" s="677"/>
      <c r="AT9" s="677"/>
      <c r="AU9" s="677"/>
      <c r="AV9" s="677"/>
      <c r="AW9" s="677"/>
      <c r="AX9" s="677"/>
      <c r="AY9" s="677"/>
      <c r="AZ9" s="677"/>
      <c r="BA9" s="677"/>
      <c r="BB9" s="677"/>
      <c r="BC9" s="677"/>
      <c r="BD9" s="677"/>
      <c r="BE9" s="677"/>
      <c r="BF9" s="678"/>
      <c r="BG9" s="679">
        <v>255361</v>
      </c>
      <c r="BH9" s="680"/>
      <c r="BI9" s="680"/>
      <c r="BJ9" s="680"/>
      <c r="BK9" s="680"/>
      <c r="BL9" s="680"/>
      <c r="BM9" s="680"/>
      <c r="BN9" s="681"/>
      <c r="BO9" s="682">
        <v>32.5</v>
      </c>
      <c r="BP9" s="682"/>
      <c r="BQ9" s="682"/>
      <c r="BR9" s="682"/>
      <c r="BS9" s="688" t="s">
        <v>231</v>
      </c>
      <c r="BT9" s="680"/>
      <c r="BU9" s="680"/>
      <c r="BV9" s="680"/>
      <c r="BW9" s="680"/>
      <c r="BX9" s="680"/>
      <c r="BY9" s="680"/>
      <c r="BZ9" s="680"/>
      <c r="CA9" s="680"/>
      <c r="CB9" s="689"/>
      <c r="CD9" s="694" t="s">
        <v>246</v>
      </c>
      <c r="CE9" s="695"/>
      <c r="CF9" s="695"/>
      <c r="CG9" s="695"/>
      <c r="CH9" s="695"/>
      <c r="CI9" s="695"/>
      <c r="CJ9" s="695"/>
      <c r="CK9" s="695"/>
      <c r="CL9" s="695"/>
      <c r="CM9" s="695"/>
      <c r="CN9" s="695"/>
      <c r="CO9" s="695"/>
      <c r="CP9" s="695"/>
      <c r="CQ9" s="696"/>
      <c r="CR9" s="679">
        <v>684824</v>
      </c>
      <c r="CS9" s="680"/>
      <c r="CT9" s="680"/>
      <c r="CU9" s="680"/>
      <c r="CV9" s="680"/>
      <c r="CW9" s="680"/>
      <c r="CX9" s="680"/>
      <c r="CY9" s="681"/>
      <c r="CZ9" s="682">
        <v>11.2</v>
      </c>
      <c r="DA9" s="682"/>
      <c r="DB9" s="682"/>
      <c r="DC9" s="682"/>
      <c r="DD9" s="688">
        <v>14996</v>
      </c>
      <c r="DE9" s="680"/>
      <c r="DF9" s="680"/>
      <c r="DG9" s="680"/>
      <c r="DH9" s="680"/>
      <c r="DI9" s="680"/>
      <c r="DJ9" s="680"/>
      <c r="DK9" s="680"/>
      <c r="DL9" s="680"/>
      <c r="DM9" s="680"/>
      <c r="DN9" s="680"/>
      <c r="DO9" s="680"/>
      <c r="DP9" s="681"/>
      <c r="DQ9" s="688">
        <v>642872</v>
      </c>
      <c r="DR9" s="680"/>
      <c r="DS9" s="680"/>
      <c r="DT9" s="680"/>
      <c r="DU9" s="680"/>
      <c r="DV9" s="680"/>
      <c r="DW9" s="680"/>
      <c r="DX9" s="680"/>
      <c r="DY9" s="680"/>
      <c r="DZ9" s="680"/>
      <c r="EA9" s="680"/>
      <c r="EB9" s="680"/>
      <c r="EC9" s="689"/>
    </row>
    <row r="10" spans="2:143" ht="11.25" customHeight="1" x14ac:dyDescent="0.15">
      <c r="B10" s="676" t="s">
        <v>247</v>
      </c>
      <c r="C10" s="677"/>
      <c r="D10" s="677"/>
      <c r="E10" s="677"/>
      <c r="F10" s="677"/>
      <c r="G10" s="677"/>
      <c r="H10" s="677"/>
      <c r="I10" s="677"/>
      <c r="J10" s="677"/>
      <c r="K10" s="677"/>
      <c r="L10" s="677"/>
      <c r="M10" s="677"/>
      <c r="N10" s="677"/>
      <c r="O10" s="677"/>
      <c r="P10" s="677"/>
      <c r="Q10" s="678"/>
      <c r="R10" s="679" t="s">
        <v>231</v>
      </c>
      <c r="S10" s="680"/>
      <c r="T10" s="680"/>
      <c r="U10" s="680"/>
      <c r="V10" s="680"/>
      <c r="W10" s="680"/>
      <c r="X10" s="680"/>
      <c r="Y10" s="681"/>
      <c r="Z10" s="682" t="s">
        <v>231</v>
      </c>
      <c r="AA10" s="682"/>
      <c r="AB10" s="682"/>
      <c r="AC10" s="682"/>
      <c r="AD10" s="683" t="s">
        <v>231</v>
      </c>
      <c r="AE10" s="683"/>
      <c r="AF10" s="683"/>
      <c r="AG10" s="683"/>
      <c r="AH10" s="683"/>
      <c r="AI10" s="683"/>
      <c r="AJ10" s="683"/>
      <c r="AK10" s="683"/>
      <c r="AL10" s="684" t="s">
        <v>231</v>
      </c>
      <c r="AM10" s="685"/>
      <c r="AN10" s="685"/>
      <c r="AO10" s="686"/>
      <c r="AP10" s="676" t="s">
        <v>248</v>
      </c>
      <c r="AQ10" s="677"/>
      <c r="AR10" s="677"/>
      <c r="AS10" s="677"/>
      <c r="AT10" s="677"/>
      <c r="AU10" s="677"/>
      <c r="AV10" s="677"/>
      <c r="AW10" s="677"/>
      <c r="AX10" s="677"/>
      <c r="AY10" s="677"/>
      <c r="AZ10" s="677"/>
      <c r="BA10" s="677"/>
      <c r="BB10" s="677"/>
      <c r="BC10" s="677"/>
      <c r="BD10" s="677"/>
      <c r="BE10" s="677"/>
      <c r="BF10" s="678"/>
      <c r="BG10" s="679">
        <v>15288</v>
      </c>
      <c r="BH10" s="680"/>
      <c r="BI10" s="680"/>
      <c r="BJ10" s="680"/>
      <c r="BK10" s="680"/>
      <c r="BL10" s="680"/>
      <c r="BM10" s="680"/>
      <c r="BN10" s="681"/>
      <c r="BO10" s="682">
        <v>1.9</v>
      </c>
      <c r="BP10" s="682"/>
      <c r="BQ10" s="682"/>
      <c r="BR10" s="682"/>
      <c r="BS10" s="688" t="s">
        <v>177</v>
      </c>
      <c r="BT10" s="680"/>
      <c r="BU10" s="680"/>
      <c r="BV10" s="680"/>
      <c r="BW10" s="680"/>
      <c r="BX10" s="680"/>
      <c r="BY10" s="680"/>
      <c r="BZ10" s="680"/>
      <c r="CA10" s="680"/>
      <c r="CB10" s="689"/>
      <c r="CD10" s="694" t="s">
        <v>249</v>
      </c>
      <c r="CE10" s="695"/>
      <c r="CF10" s="695"/>
      <c r="CG10" s="695"/>
      <c r="CH10" s="695"/>
      <c r="CI10" s="695"/>
      <c r="CJ10" s="695"/>
      <c r="CK10" s="695"/>
      <c r="CL10" s="695"/>
      <c r="CM10" s="695"/>
      <c r="CN10" s="695"/>
      <c r="CO10" s="695"/>
      <c r="CP10" s="695"/>
      <c r="CQ10" s="696"/>
      <c r="CR10" s="679" t="s">
        <v>231</v>
      </c>
      <c r="CS10" s="680"/>
      <c r="CT10" s="680"/>
      <c r="CU10" s="680"/>
      <c r="CV10" s="680"/>
      <c r="CW10" s="680"/>
      <c r="CX10" s="680"/>
      <c r="CY10" s="681"/>
      <c r="CZ10" s="682" t="s">
        <v>177</v>
      </c>
      <c r="DA10" s="682"/>
      <c r="DB10" s="682"/>
      <c r="DC10" s="682"/>
      <c r="DD10" s="688" t="s">
        <v>231</v>
      </c>
      <c r="DE10" s="680"/>
      <c r="DF10" s="680"/>
      <c r="DG10" s="680"/>
      <c r="DH10" s="680"/>
      <c r="DI10" s="680"/>
      <c r="DJ10" s="680"/>
      <c r="DK10" s="680"/>
      <c r="DL10" s="680"/>
      <c r="DM10" s="680"/>
      <c r="DN10" s="680"/>
      <c r="DO10" s="680"/>
      <c r="DP10" s="681"/>
      <c r="DQ10" s="688" t="s">
        <v>231</v>
      </c>
      <c r="DR10" s="680"/>
      <c r="DS10" s="680"/>
      <c r="DT10" s="680"/>
      <c r="DU10" s="680"/>
      <c r="DV10" s="680"/>
      <c r="DW10" s="680"/>
      <c r="DX10" s="680"/>
      <c r="DY10" s="680"/>
      <c r="DZ10" s="680"/>
      <c r="EA10" s="680"/>
      <c r="EB10" s="680"/>
      <c r="EC10" s="689"/>
    </row>
    <row r="11" spans="2:143" ht="11.25" customHeight="1" x14ac:dyDescent="0.15">
      <c r="B11" s="676" t="s">
        <v>250</v>
      </c>
      <c r="C11" s="677"/>
      <c r="D11" s="677"/>
      <c r="E11" s="677"/>
      <c r="F11" s="677"/>
      <c r="G11" s="677"/>
      <c r="H11" s="677"/>
      <c r="I11" s="677"/>
      <c r="J11" s="677"/>
      <c r="K11" s="677"/>
      <c r="L11" s="677"/>
      <c r="M11" s="677"/>
      <c r="N11" s="677"/>
      <c r="O11" s="677"/>
      <c r="P11" s="677"/>
      <c r="Q11" s="678"/>
      <c r="R11" s="679" t="s">
        <v>177</v>
      </c>
      <c r="S11" s="680"/>
      <c r="T11" s="680"/>
      <c r="U11" s="680"/>
      <c r="V11" s="680"/>
      <c r="W11" s="680"/>
      <c r="X11" s="680"/>
      <c r="Y11" s="681"/>
      <c r="Z11" s="682" t="s">
        <v>177</v>
      </c>
      <c r="AA11" s="682"/>
      <c r="AB11" s="682"/>
      <c r="AC11" s="682"/>
      <c r="AD11" s="683" t="s">
        <v>177</v>
      </c>
      <c r="AE11" s="683"/>
      <c r="AF11" s="683"/>
      <c r="AG11" s="683"/>
      <c r="AH11" s="683"/>
      <c r="AI11" s="683"/>
      <c r="AJ11" s="683"/>
      <c r="AK11" s="683"/>
      <c r="AL11" s="684" t="s">
        <v>231</v>
      </c>
      <c r="AM11" s="685"/>
      <c r="AN11" s="685"/>
      <c r="AO11" s="686"/>
      <c r="AP11" s="676" t="s">
        <v>251</v>
      </c>
      <c r="AQ11" s="677"/>
      <c r="AR11" s="677"/>
      <c r="AS11" s="677"/>
      <c r="AT11" s="677"/>
      <c r="AU11" s="677"/>
      <c r="AV11" s="677"/>
      <c r="AW11" s="677"/>
      <c r="AX11" s="677"/>
      <c r="AY11" s="677"/>
      <c r="AZ11" s="677"/>
      <c r="BA11" s="677"/>
      <c r="BB11" s="677"/>
      <c r="BC11" s="677"/>
      <c r="BD11" s="677"/>
      <c r="BE11" s="677"/>
      <c r="BF11" s="678"/>
      <c r="BG11" s="679">
        <v>25390</v>
      </c>
      <c r="BH11" s="680"/>
      <c r="BI11" s="680"/>
      <c r="BJ11" s="680"/>
      <c r="BK11" s="680"/>
      <c r="BL11" s="680"/>
      <c r="BM11" s="680"/>
      <c r="BN11" s="681"/>
      <c r="BO11" s="682">
        <v>3.2</v>
      </c>
      <c r="BP11" s="682"/>
      <c r="BQ11" s="682"/>
      <c r="BR11" s="682"/>
      <c r="BS11" s="688" t="s">
        <v>231</v>
      </c>
      <c r="BT11" s="680"/>
      <c r="BU11" s="680"/>
      <c r="BV11" s="680"/>
      <c r="BW11" s="680"/>
      <c r="BX11" s="680"/>
      <c r="BY11" s="680"/>
      <c r="BZ11" s="680"/>
      <c r="CA11" s="680"/>
      <c r="CB11" s="689"/>
      <c r="CD11" s="694" t="s">
        <v>252</v>
      </c>
      <c r="CE11" s="695"/>
      <c r="CF11" s="695"/>
      <c r="CG11" s="695"/>
      <c r="CH11" s="695"/>
      <c r="CI11" s="695"/>
      <c r="CJ11" s="695"/>
      <c r="CK11" s="695"/>
      <c r="CL11" s="695"/>
      <c r="CM11" s="695"/>
      <c r="CN11" s="695"/>
      <c r="CO11" s="695"/>
      <c r="CP11" s="695"/>
      <c r="CQ11" s="696"/>
      <c r="CR11" s="679">
        <v>616808</v>
      </c>
      <c r="CS11" s="680"/>
      <c r="CT11" s="680"/>
      <c r="CU11" s="680"/>
      <c r="CV11" s="680"/>
      <c r="CW11" s="680"/>
      <c r="CX11" s="680"/>
      <c r="CY11" s="681"/>
      <c r="CZ11" s="682">
        <v>10.1</v>
      </c>
      <c r="DA11" s="682"/>
      <c r="DB11" s="682"/>
      <c r="DC11" s="682"/>
      <c r="DD11" s="688">
        <v>199280</v>
      </c>
      <c r="DE11" s="680"/>
      <c r="DF11" s="680"/>
      <c r="DG11" s="680"/>
      <c r="DH11" s="680"/>
      <c r="DI11" s="680"/>
      <c r="DJ11" s="680"/>
      <c r="DK11" s="680"/>
      <c r="DL11" s="680"/>
      <c r="DM11" s="680"/>
      <c r="DN11" s="680"/>
      <c r="DO11" s="680"/>
      <c r="DP11" s="681"/>
      <c r="DQ11" s="688">
        <v>261839</v>
      </c>
      <c r="DR11" s="680"/>
      <c r="DS11" s="680"/>
      <c r="DT11" s="680"/>
      <c r="DU11" s="680"/>
      <c r="DV11" s="680"/>
      <c r="DW11" s="680"/>
      <c r="DX11" s="680"/>
      <c r="DY11" s="680"/>
      <c r="DZ11" s="680"/>
      <c r="EA11" s="680"/>
      <c r="EB11" s="680"/>
      <c r="EC11" s="689"/>
    </row>
    <row r="12" spans="2:143" ht="11.25" customHeight="1" x14ac:dyDescent="0.15">
      <c r="B12" s="676" t="s">
        <v>253</v>
      </c>
      <c r="C12" s="677"/>
      <c r="D12" s="677"/>
      <c r="E12" s="677"/>
      <c r="F12" s="677"/>
      <c r="G12" s="677"/>
      <c r="H12" s="677"/>
      <c r="I12" s="677"/>
      <c r="J12" s="677"/>
      <c r="K12" s="677"/>
      <c r="L12" s="677"/>
      <c r="M12" s="677"/>
      <c r="N12" s="677"/>
      <c r="O12" s="677"/>
      <c r="P12" s="677"/>
      <c r="Q12" s="678"/>
      <c r="R12" s="679">
        <v>163256</v>
      </c>
      <c r="S12" s="680"/>
      <c r="T12" s="680"/>
      <c r="U12" s="680"/>
      <c r="V12" s="680"/>
      <c r="W12" s="680"/>
      <c r="X12" s="680"/>
      <c r="Y12" s="681"/>
      <c r="Z12" s="682">
        <v>2.6</v>
      </c>
      <c r="AA12" s="682"/>
      <c r="AB12" s="682"/>
      <c r="AC12" s="682"/>
      <c r="AD12" s="683">
        <v>163256</v>
      </c>
      <c r="AE12" s="683"/>
      <c r="AF12" s="683"/>
      <c r="AG12" s="683"/>
      <c r="AH12" s="683"/>
      <c r="AI12" s="683"/>
      <c r="AJ12" s="683"/>
      <c r="AK12" s="683"/>
      <c r="AL12" s="684">
        <v>5.0999999999999996</v>
      </c>
      <c r="AM12" s="685"/>
      <c r="AN12" s="685"/>
      <c r="AO12" s="686"/>
      <c r="AP12" s="676" t="s">
        <v>254</v>
      </c>
      <c r="AQ12" s="677"/>
      <c r="AR12" s="677"/>
      <c r="AS12" s="677"/>
      <c r="AT12" s="677"/>
      <c r="AU12" s="677"/>
      <c r="AV12" s="677"/>
      <c r="AW12" s="677"/>
      <c r="AX12" s="677"/>
      <c r="AY12" s="677"/>
      <c r="AZ12" s="677"/>
      <c r="BA12" s="677"/>
      <c r="BB12" s="677"/>
      <c r="BC12" s="677"/>
      <c r="BD12" s="677"/>
      <c r="BE12" s="677"/>
      <c r="BF12" s="678"/>
      <c r="BG12" s="679">
        <v>391339</v>
      </c>
      <c r="BH12" s="680"/>
      <c r="BI12" s="680"/>
      <c r="BJ12" s="680"/>
      <c r="BK12" s="680"/>
      <c r="BL12" s="680"/>
      <c r="BM12" s="680"/>
      <c r="BN12" s="681"/>
      <c r="BO12" s="682">
        <v>49.8</v>
      </c>
      <c r="BP12" s="682"/>
      <c r="BQ12" s="682"/>
      <c r="BR12" s="682"/>
      <c r="BS12" s="688" t="s">
        <v>177</v>
      </c>
      <c r="BT12" s="680"/>
      <c r="BU12" s="680"/>
      <c r="BV12" s="680"/>
      <c r="BW12" s="680"/>
      <c r="BX12" s="680"/>
      <c r="BY12" s="680"/>
      <c r="BZ12" s="680"/>
      <c r="CA12" s="680"/>
      <c r="CB12" s="689"/>
      <c r="CD12" s="694" t="s">
        <v>255</v>
      </c>
      <c r="CE12" s="695"/>
      <c r="CF12" s="695"/>
      <c r="CG12" s="695"/>
      <c r="CH12" s="695"/>
      <c r="CI12" s="695"/>
      <c r="CJ12" s="695"/>
      <c r="CK12" s="695"/>
      <c r="CL12" s="695"/>
      <c r="CM12" s="695"/>
      <c r="CN12" s="695"/>
      <c r="CO12" s="695"/>
      <c r="CP12" s="695"/>
      <c r="CQ12" s="696"/>
      <c r="CR12" s="679">
        <v>212463</v>
      </c>
      <c r="CS12" s="680"/>
      <c r="CT12" s="680"/>
      <c r="CU12" s="680"/>
      <c r="CV12" s="680"/>
      <c r="CW12" s="680"/>
      <c r="CX12" s="680"/>
      <c r="CY12" s="681"/>
      <c r="CZ12" s="682">
        <v>3.5</v>
      </c>
      <c r="DA12" s="682"/>
      <c r="DB12" s="682"/>
      <c r="DC12" s="682"/>
      <c r="DD12" s="688">
        <v>38147</v>
      </c>
      <c r="DE12" s="680"/>
      <c r="DF12" s="680"/>
      <c r="DG12" s="680"/>
      <c r="DH12" s="680"/>
      <c r="DI12" s="680"/>
      <c r="DJ12" s="680"/>
      <c r="DK12" s="680"/>
      <c r="DL12" s="680"/>
      <c r="DM12" s="680"/>
      <c r="DN12" s="680"/>
      <c r="DO12" s="680"/>
      <c r="DP12" s="681"/>
      <c r="DQ12" s="688">
        <v>78411</v>
      </c>
      <c r="DR12" s="680"/>
      <c r="DS12" s="680"/>
      <c r="DT12" s="680"/>
      <c r="DU12" s="680"/>
      <c r="DV12" s="680"/>
      <c r="DW12" s="680"/>
      <c r="DX12" s="680"/>
      <c r="DY12" s="680"/>
      <c r="DZ12" s="680"/>
      <c r="EA12" s="680"/>
      <c r="EB12" s="680"/>
      <c r="EC12" s="689"/>
    </row>
    <row r="13" spans="2:143" ht="11.25" customHeight="1" x14ac:dyDescent="0.15">
      <c r="B13" s="676" t="s">
        <v>256</v>
      </c>
      <c r="C13" s="677"/>
      <c r="D13" s="677"/>
      <c r="E13" s="677"/>
      <c r="F13" s="677"/>
      <c r="G13" s="677"/>
      <c r="H13" s="677"/>
      <c r="I13" s="677"/>
      <c r="J13" s="677"/>
      <c r="K13" s="677"/>
      <c r="L13" s="677"/>
      <c r="M13" s="677"/>
      <c r="N13" s="677"/>
      <c r="O13" s="677"/>
      <c r="P13" s="677"/>
      <c r="Q13" s="678"/>
      <c r="R13" s="679">
        <v>2696</v>
      </c>
      <c r="S13" s="680"/>
      <c r="T13" s="680"/>
      <c r="U13" s="680"/>
      <c r="V13" s="680"/>
      <c r="W13" s="680"/>
      <c r="X13" s="680"/>
      <c r="Y13" s="681"/>
      <c r="Z13" s="682">
        <v>0</v>
      </c>
      <c r="AA13" s="682"/>
      <c r="AB13" s="682"/>
      <c r="AC13" s="682"/>
      <c r="AD13" s="683">
        <v>2696</v>
      </c>
      <c r="AE13" s="683"/>
      <c r="AF13" s="683"/>
      <c r="AG13" s="683"/>
      <c r="AH13" s="683"/>
      <c r="AI13" s="683"/>
      <c r="AJ13" s="683"/>
      <c r="AK13" s="683"/>
      <c r="AL13" s="684">
        <v>0.1</v>
      </c>
      <c r="AM13" s="685"/>
      <c r="AN13" s="685"/>
      <c r="AO13" s="686"/>
      <c r="AP13" s="676" t="s">
        <v>257</v>
      </c>
      <c r="AQ13" s="677"/>
      <c r="AR13" s="677"/>
      <c r="AS13" s="677"/>
      <c r="AT13" s="677"/>
      <c r="AU13" s="677"/>
      <c r="AV13" s="677"/>
      <c r="AW13" s="677"/>
      <c r="AX13" s="677"/>
      <c r="AY13" s="677"/>
      <c r="AZ13" s="677"/>
      <c r="BA13" s="677"/>
      <c r="BB13" s="677"/>
      <c r="BC13" s="677"/>
      <c r="BD13" s="677"/>
      <c r="BE13" s="677"/>
      <c r="BF13" s="678"/>
      <c r="BG13" s="679">
        <v>378072</v>
      </c>
      <c r="BH13" s="680"/>
      <c r="BI13" s="680"/>
      <c r="BJ13" s="680"/>
      <c r="BK13" s="680"/>
      <c r="BL13" s="680"/>
      <c r="BM13" s="680"/>
      <c r="BN13" s="681"/>
      <c r="BO13" s="682">
        <v>48.1</v>
      </c>
      <c r="BP13" s="682"/>
      <c r="BQ13" s="682"/>
      <c r="BR13" s="682"/>
      <c r="BS13" s="688" t="s">
        <v>231</v>
      </c>
      <c r="BT13" s="680"/>
      <c r="BU13" s="680"/>
      <c r="BV13" s="680"/>
      <c r="BW13" s="680"/>
      <c r="BX13" s="680"/>
      <c r="BY13" s="680"/>
      <c r="BZ13" s="680"/>
      <c r="CA13" s="680"/>
      <c r="CB13" s="689"/>
      <c r="CD13" s="694" t="s">
        <v>258</v>
      </c>
      <c r="CE13" s="695"/>
      <c r="CF13" s="695"/>
      <c r="CG13" s="695"/>
      <c r="CH13" s="695"/>
      <c r="CI13" s="695"/>
      <c r="CJ13" s="695"/>
      <c r="CK13" s="695"/>
      <c r="CL13" s="695"/>
      <c r="CM13" s="695"/>
      <c r="CN13" s="695"/>
      <c r="CO13" s="695"/>
      <c r="CP13" s="695"/>
      <c r="CQ13" s="696"/>
      <c r="CR13" s="679">
        <v>406965</v>
      </c>
      <c r="CS13" s="680"/>
      <c r="CT13" s="680"/>
      <c r="CU13" s="680"/>
      <c r="CV13" s="680"/>
      <c r="CW13" s="680"/>
      <c r="CX13" s="680"/>
      <c r="CY13" s="681"/>
      <c r="CZ13" s="682">
        <v>6.7</v>
      </c>
      <c r="DA13" s="682"/>
      <c r="DB13" s="682"/>
      <c r="DC13" s="682"/>
      <c r="DD13" s="688">
        <v>277546</v>
      </c>
      <c r="DE13" s="680"/>
      <c r="DF13" s="680"/>
      <c r="DG13" s="680"/>
      <c r="DH13" s="680"/>
      <c r="DI13" s="680"/>
      <c r="DJ13" s="680"/>
      <c r="DK13" s="680"/>
      <c r="DL13" s="680"/>
      <c r="DM13" s="680"/>
      <c r="DN13" s="680"/>
      <c r="DO13" s="680"/>
      <c r="DP13" s="681"/>
      <c r="DQ13" s="688">
        <v>139937</v>
      </c>
      <c r="DR13" s="680"/>
      <c r="DS13" s="680"/>
      <c r="DT13" s="680"/>
      <c r="DU13" s="680"/>
      <c r="DV13" s="680"/>
      <c r="DW13" s="680"/>
      <c r="DX13" s="680"/>
      <c r="DY13" s="680"/>
      <c r="DZ13" s="680"/>
      <c r="EA13" s="680"/>
      <c r="EB13" s="680"/>
      <c r="EC13" s="689"/>
    </row>
    <row r="14" spans="2:143" ht="11.25" customHeight="1" x14ac:dyDescent="0.15">
      <c r="B14" s="676" t="s">
        <v>259</v>
      </c>
      <c r="C14" s="677"/>
      <c r="D14" s="677"/>
      <c r="E14" s="677"/>
      <c r="F14" s="677"/>
      <c r="G14" s="677"/>
      <c r="H14" s="677"/>
      <c r="I14" s="677"/>
      <c r="J14" s="677"/>
      <c r="K14" s="677"/>
      <c r="L14" s="677"/>
      <c r="M14" s="677"/>
      <c r="N14" s="677"/>
      <c r="O14" s="677"/>
      <c r="P14" s="677"/>
      <c r="Q14" s="678"/>
      <c r="R14" s="679" t="s">
        <v>177</v>
      </c>
      <c r="S14" s="680"/>
      <c r="T14" s="680"/>
      <c r="U14" s="680"/>
      <c r="V14" s="680"/>
      <c r="W14" s="680"/>
      <c r="X14" s="680"/>
      <c r="Y14" s="681"/>
      <c r="Z14" s="682" t="s">
        <v>177</v>
      </c>
      <c r="AA14" s="682"/>
      <c r="AB14" s="682"/>
      <c r="AC14" s="682"/>
      <c r="AD14" s="683" t="s">
        <v>231</v>
      </c>
      <c r="AE14" s="683"/>
      <c r="AF14" s="683"/>
      <c r="AG14" s="683"/>
      <c r="AH14" s="683"/>
      <c r="AI14" s="683"/>
      <c r="AJ14" s="683"/>
      <c r="AK14" s="683"/>
      <c r="AL14" s="684" t="s">
        <v>177</v>
      </c>
      <c r="AM14" s="685"/>
      <c r="AN14" s="685"/>
      <c r="AO14" s="686"/>
      <c r="AP14" s="676" t="s">
        <v>260</v>
      </c>
      <c r="AQ14" s="677"/>
      <c r="AR14" s="677"/>
      <c r="AS14" s="677"/>
      <c r="AT14" s="677"/>
      <c r="AU14" s="677"/>
      <c r="AV14" s="677"/>
      <c r="AW14" s="677"/>
      <c r="AX14" s="677"/>
      <c r="AY14" s="677"/>
      <c r="AZ14" s="677"/>
      <c r="BA14" s="677"/>
      <c r="BB14" s="677"/>
      <c r="BC14" s="677"/>
      <c r="BD14" s="677"/>
      <c r="BE14" s="677"/>
      <c r="BF14" s="678"/>
      <c r="BG14" s="679">
        <v>40838</v>
      </c>
      <c r="BH14" s="680"/>
      <c r="BI14" s="680"/>
      <c r="BJ14" s="680"/>
      <c r="BK14" s="680"/>
      <c r="BL14" s="680"/>
      <c r="BM14" s="680"/>
      <c r="BN14" s="681"/>
      <c r="BO14" s="682">
        <v>5.2</v>
      </c>
      <c r="BP14" s="682"/>
      <c r="BQ14" s="682"/>
      <c r="BR14" s="682"/>
      <c r="BS14" s="688" t="s">
        <v>231</v>
      </c>
      <c r="BT14" s="680"/>
      <c r="BU14" s="680"/>
      <c r="BV14" s="680"/>
      <c r="BW14" s="680"/>
      <c r="BX14" s="680"/>
      <c r="BY14" s="680"/>
      <c r="BZ14" s="680"/>
      <c r="CA14" s="680"/>
      <c r="CB14" s="689"/>
      <c r="CD14" s="694" t="s">
        <v>261</v>
      </c>
      <c r="CE14" s="695"/>
      <c r="CF14" s="695"/>
      <c r="CG14" s="695"/>
      <c r="CH14" s="695"/>
      <c r="CI14" s="695"/>
      <c r="CJ14" s="695"/>
      <c r="CK14" s="695"/>
      <c r="CL14" s="695"/>
      <c r="CM14" s="695"/>
      <c r="CN14" s="695"/>
      <c r="CO14" s="695"/>
      <c r="CP14" s="695"/>
      <c r="CQ14" s="696"/>
      <c r="CR14" s="679">
        <v>181171</v>
      </c>
      <c r="CS14" s="680"/>
      <c r="CT14" s="680"/>
      <c r="CU14" s="680"/>
      <c r="CV14" s="680"/>
      <c r="CW14" s="680"/>
      <c r="CX14" s="680"/>
      <c r="CY14" s="681"/>
      <c r="CZ14" s="682">
        <v>3</v>
      </c>
      <c r="DA14" s="682"/>
      <c r="DB14" s="682"/>
      <c r="DC14" s="682"/>
      <c r="DD14" s="688">
        <v>20524</v>
      </c>
      <c r="DE14" s="680"/>
      <c r="DF14" s="680"/>
      <c r="DG14" s="680"/>
      <c r="DH14" s="680"/>
      <c r="DI14" s="680"/>
      <c r="DJ14" s="680"/>
      <c r="DK14" s="680"/>
      <c r="DL14" s="680"/>
      <c r="DM14" s="680"/>
      <c r="DN14" s="680"/>
      <c r="DO14" s="680"/>
      <c r="DP14" s="681"/>
      <c r="DQ14" s="688">
        <v>162597</v>
      </c>
      <c r="DR14" s="680"/>
      <c r="DS14" s="680"/>
      <c r="DT14" s="680"/>
      <c r="DU14" s="680"/>
      <c r="DV14" s="680"/>
      <c r="DW14" s="680"/>
      <c r="DX14" s="680"/>
      <c r="DY14" s="680"/>
      <c r="DZ14" s="680"/>
      <c r="EA14" s="680"/>
      <c r="EB14" s="680"/>
      <c r="EC14" s="689"/>
    </row>
    <row r="15" spans="2:143" ht="11.25" customHeight="1" x14ac:dyDescent="0.15">
      <c r="B15" s="676" t="s">
        <v>262</v>
      </c>
      <c r="C15" s="677"/>
      <c r="D15" s="677"/>
      <c r="E15" s="677"/>
      <c r="F15" s="677"/>
      <c r="G15" s="677"/>
      <c r="H15" s="677"/>
      <c r="I15" s="677"/>
      <c r="J15" s="677"/>
      <c r="K15" s="677"/>
      <c r="L15" s="677"/>
      <c r="M15" s="677"/>
      <c r="N15" s="677"/>
      <c r="O15" s="677"/>
      <c r="P15" s="677"/>
      <c r="Q15" s="678"/>
      <c r="R15" s="679">
        <v>13429</v>
      </c>
      <c r="S15" s="680"/>
      <c r="T15" s="680"/>
      <c r="U15" s="680"/>
      <c r="V15" s="680"/>
      <c r="W15" s="680"/>
      <c r="X15" s="680"/>
      <c r="Y15" s="681"/>
      <c r="Z15" s="682">
        <v>0.2</v>
      </c>
      <c r="AA15" s="682"/>
      <c r="AB15" s="682"/>
      <c r="AC15" s="682"/>
      <c r="AD15" s="683">
        <v>13429</v>
      </c>
      <c r="AE15" s="683"/>
      <c r="AF15" s="683"/>
      <c r="AG15" s="683"/>
      <c r="AH15" s="683"/>
      <c r="AI15" s="683"/>
      <c r="AJ15" s="683"/>
      <c r="AK15" s="683"/>
      <c r="AL15" s="684">
        <v>0.4</v>
      </c>
      <c r="AM15" s="685"/>
      <c r="AN15" s="685"/>
      <c r="AO15" s="686"/>
      <c r="AP15" s="676" t="s">
        <v>263</v>
      </c>
      <c r="AQ15" s="677"/>
      <c r="AR15" s="677"/>
      <c r="AS15" s="677"/>
      <c r="AT15" s="677"/>
      <c r="AU15" s="677"/>
      <c r="AV15" s="677"/>
      <c r="AW15" s="677"/>
      <c r="AX15" s="677"/>
      <c r="AY15" s="677"/>
      <c r="AZ15" s="677"/>
      <c r="BA15" s="677"/>
      <c r="BB15" s="677"/>
      <c r="BC15" s="677"/>
      <c r="BD15" s="677"/>
      <c r="BE15" s="677"/>
      <c r="BF15" s="678"/>
      <c r="BG15" s="679">
        <v>41897</v>
      </c>
      <c r="BH15" s="680"/>
      <c r="BI15" s="680"/>
      <c r="BJ15" s="680"/>
      <c r="BK15" s="680"/>
      <c r="BL15" s="680"/>
      <c r="BM15" s="680"/>
      <c r="BN15" s="681"/>
      <c r="BO15" s="682">
        <v>5.3</v>
      </c>
      <c r="BP15" s="682"/>
      <c r="BQ15" s="682"/>
      <c r="BR15" s="682"/>
      <c r="BS15" s="688" t="s">
        <v>177</v>
      </c>
      <c r="BT15" s="680"/>
      <c r="BU15" s="680"/>
      <c r="BV15" s="680"/>
      <c r="BW15" s="680"/>
      <c r="BX15" s="680"/>
      <c r="BY15" s="680"/>
      <c r="BZ15" s="680"/>
      <c r="CA15" s="680"/>
      <c r="CB15" s="689"/>
      <c r="CD15" s="694" t="s">
        <v>264</v>
      </c>
      <c r="CE15" s="695"/>
      <c r="CF15" s="695"/>
      <c r="CG15" s="695"/>
      <c r="CH15" s="695"/>
      <c r="CI15" s="695"/>
      <c r="CJ15" s="695"/>
      <c r="CK15" s="695"/>
      <c r="CL15" s="695"/>
      <c r="CM15" s="695"/>
      <c r="CN15" s="695"/>
      <c r="CO15" s="695"/>
      <c r="CP15" s="695"/>
      <c r="CQ15" s="696"/>
      <c r="CR15" s="679">
        <v>599317</v>
      </c>
      <c r="CS15" s="680"/>
      <c r="CT15" s="680"/>
      <c r="CU15" s="680"/>
      <c r="CV15" s="680"/>
      <c r="CW15" s="680"/>
      <c r="CX15" s="680"/>
      <c r="CY15" s="681"/>
      <c r="CZ15" s="682">
        <v>9.8000000000000007</v>
      </c>
      <c r="DA15" s="682"/>
      <c r="DB15" s="682"/>
      <c r="DC15" s="682"/>
      <c r="DD15" s="688">
        <v>120161</v>
      </c>
      <c r="DE15" s="680"/>
      <c r="DF15" s="680"/>
      <c r="DG15" s="680"/>
      <c r="DH15" s="680"/>
      <c r="DI15" s="680"/>
      <c r="DJ15" s="680"/>
      <c r="DK15" s="680"/>
      <c r="DL15" s="680"/>
      <c r="DM15" s="680"/>
      <c r="DN15" s="680"/>
      <c r="DO15" s="680"/>
      <c r="DP15" s="681"/>
      <c r="DQ15" s="688">
        <v>361126</v>
      </c>
      <c r="DR15" s="680"/>
      <c r="DS15" s="680"/>
      <c r="DT15" s="680"/>
      <c r="DU15" s="680"/>
      <c r="DV15" s="680"/>
      <c r="DW15" s="680"/>
      <c r="DX15" s="680"/>
      <c r="DY15" s="680"/>
      <c r="DZ15" s="680"/>
      <c r="EA15" s="680"/>
      <c r="EB15" s="680"/>
      <c r="EC15" s="689"/>
    </row>
    <row r="16" spans="2:143" ht="11.25" customHeight="1" x14ac:dyDescent="0.15">
      <c r="B16" s="676" t="s">
        <v>265</v>
      </c>
      <c r="C16" s="677"/>
      <c r="D16" s="677"/>
      <c r="E16" s="677"/>
      <c r="F16" s="677"/>
      <c r="G16" s="677"/>
      <c r="H16" s="677"/>
      <c r="I16" s="677"/>
      <c r="J16" s="677"/>
      <c r="K16" s="677"/>
      <c r="L16" s="677"/>
      <c r="M16" s="677"/>
      <c r="N16" s="677"/>
      <c r="O16" s="677"/>
      <c r="P16" s="677"/>
      <c r="Q16" s="678"/>
      <c r="R16" s="679" t="s">
        <v>177</v>
      </c>
      <c r="S16" s="680"/>
      <c r="T16" s="680"/>
      <c r="U16" s="680"/>
      <c r="V16" s="680"/>
      <c r="W16" s="680"/>
      <c r="X16" s="680"/>
      <c r="Y16" s="681"/>
      <c r="Z16" s="682" t="s">
        <v>177</v>
      </c>
      <c r="AA16" s="682"/>
      <c r="AB16" s="682"/>
      <c r="AC16" s="682"/>
      <c r="AD16" s="683" t="s">
        <v>231</v>
      </c>
      <c r="AE16" s="683"/>
      <c r="AF16" s="683"/>
      <c r="AG16" s="683"/>
      <c r="AH16" s="683"/>
      <c r="AI16" s="683"/>
      <c r="AJ16" s="683"/>
      <c r="AK16" s="683"/>
      <c r="AL16" s="684" t="s">
        <v>177</v>
      </c>
      <c r="AM16" s="685"/>
      <c r="AN16" s="685"/>
      <c r="AO16" s="686"/>
      <c r="AP16" s="676" t="s">
        <v>266</v>
      </c>
      <c r="AQ16" s="677"/>
      <c r="AR16" s="677"/>
      <c r="AS16" s="677"/>
      <c r="AT16" s="677"/>
      <c r="AU16" s="677"/>
      <c r="AV16" s="677"/>
      <c r="AW16" s="677"/>
      <c r="AX16" s="677"/>
      <c r="AY16" s="677"/>
      <c r="AZ16" s="677"/>
      <c r="BA16" s="677"/>
      <c r="BB16" s="677"/>
      <c r="BC16" s="677"/>
      <c r="BD16" s="677"/>
      <c r="BE16" s="677"/>
      <c r="BF16" s="678"/>
      <c r="BG16" s="679" t="s">
        <v>231</v>
      </c>
      <c r="BH16" s="680"/>
      <c r="BI16" s="680"/>
      <c r="BJ16" s="680"/>
      <c r="BK16" s="680"/>
      <c r="BL16" s="680"/>
      <c r="BM16" s="680"/>
      <c r="BN16" s="681"/>
      <c r="BO16" s="682" t="s">
        <v>231</v>
      </c>
      <c r="BP16" s="682"/>
      <c r="BQ16" s="682"/>
      <c r="BR16" s="682"/>
      <c r="BS16" s="688" t="s">
        <v>177</v>
      </c>
      <c r="BT16" s="680"/>
      <c r="BU16" s="680"/>
      <c r="BV16" s="680"/>
      <c r="BW16" s="680"/>
      <c r="BX16" s="680"/>
      <c r="BY16" s="680"/>
      <c r="BZ16" s="680"/>
      <c r="CA16" s="680"/>
      <c r="CB16" s="689"/>
      <c r="CD16" s="694" t="s">
        <v>267</v>
      </c>
      <c r="CE16" s="695"/>
      <c r="CF16" s="695"/>
      <c r="CG16" s="695"/>
      <c r="CH16" s="695"/>
      <c r="CI16" s="695"/>
      <c r="CJ16" s="695"/>
      <c r="CK16" s="695"/>
      <c r="CL16" s="695"/>
      <c r="CM16" s="695"/>
      <c r="CN16" s="695"/>
      <c r="CO16" s="695"/>
      <c r="CP16" s="695"/>
      <c r="CQ16" s="696"/>
      <c r="CR16" s="679">
        <v>19452</v>
      </c>
      <c r="CS16" s="680"/>
      <c r="CT16" s="680"/>
      <c r="CU16" s="680"/>
      <c r="CV16" s="680"/>
      <c r="CW16" s="680"/>
      <c r="CX16" s="680"/>
      <c r="CY16" s="681"/>
      <c r="CZ16" s="682">
        <v>0.3</v>
      </c>
      <c r="DA16" s="682"/>
      <c r="DB16" s="682"/>
      <c r="DC16" s="682"/>
      <c r="DD16" s="688" t="s">
        <v>231</v>
      </c>
      <c r="DE16" s="680"/>
      <c r="DF16" s="680"/>
      <c r="DG16" s="680"/>
      <c r="DH16" s="680"/>
      <c r="DI16" s="680"/>
      <c r="DJ16" s="680"/>
      <c r="DK16" s="680"/>
      <c r="DL16" s="680"/>
      <c r="DM16" s="680"/>
      <c r="DN16" s="680"/>
      <c r="DO16" s="680"/>
      <c r="DP16" s="681"/>
      <c r="DQ16" s="688">
        <v>10940</v>
      </c>
      <c r="DR16" s="680"/>
      <c r="DS16" s="680"/>
      <c r="DT16" s="680"/>
      <c r="DU16" s="680"/>
      <c r="DV16" s="680"/>
      <c r="DW16" s="680"/>
      <c r="DX16" s="680"/>
      <c r="DY16" s="680"/>
      <c r="DZ16" s="680"/>
      <c r="EA16" s="680"/>
      <c r="EB16" s="680"/>
      <c r="EC16" s="689"/>
    </row>
    <row r="17" spans="2:133" ht="11.25" customHeight="1" x14ac:dyDescent="0.15">
      <c r="B17" s="676" t="s">
        <v>268</v>
      </c>
      <c r="C17" s="677"/>
      <c r="D17" s="677"/>
      <c r="E17" s="677"/>
      <c r="F17" s="677"/>
      <c r="G17" s="677"/>
      <c r="H17" s="677"/>
      <c r="I17" s="677"/>
      <c r="J17" s="677"/>
      <c r="K17" s="677"/>
      <c r="L17" s="677"/>
      <c r="M17" s="677"/>
      <c r="N17" s="677"/>
      <c r="O17" s="677"/>
      <c r="P17" s="677"/>
      <c r="Q17" s="678"/>
      <c r="R17" s="679">
        <v>3743</v>
      </c>
      <c r="S17" s="680"/>
      <c r="T17" s="680"/>
      <c r="U17" s="680"/>
      <c r="V17" s="680"/>
      <c r="W17" s="680"/>
      <c r="X17" s="680"/>
      <c r="Y17" s="681"/>
      <c r="Z17" s="682">
        <v>0.1</v>
      </c>
      <c r="AA17" s="682"/>
      <c r="AB17" s="682"/>
      <c r="AC17" s="682"/>
      <c r="AD17" s="683">
        <v>3743</v>
      </c>
      <c r="AE17" s="683"/>
      <c r="AF17" s="683"/>
      <c r="AG17" s="683"/>
      <c r="AH17" s="683"/>
      <c r="AI17" s="683"/>
      <c r="AJ17" s="683"/>
      <c r="AK17" s="683"/>
      <c r="AL17" s="684">
        <v>0.1</v>
      </c>
      <c r="AM17" s="685"/>
      <c r="AN17" s="685"/>
      <c r="AO17" s="686"/>
      <c r="AP17" s="676" t="s">
        <v>269</v>
      </c>
      <c r="AQ17" s="677"/>
      <c r="AR17" s="677"/>
      <c r="AS17" s="677"/>
      <c r="AT17" s="677"/>
      <c r="AU17" s="677"/>
      <c r="AV17" s="677"/>
      <c r="AW17" s="677"/>
      <c r="AX17" s="677"/>
      <c r="AY17" s="677"/>
      <c r="AZ17" s="677"/>
      <c r="BA17" s="677"/>
      <c r="BB17" s="677"/>
      <c r="BC17" s="677"/>
      <c r="BD17" s="677"/>
      <c r="BE17" s="677"/>
      <c r="BF17" s="678"/>
      <c r="BG17" s="679" t="s">
        <v>231</v>
      </c>
      <c r="BH17" s="680"/>
      <c r="BI17" s="680"/>
      <c r="BJ17" s="680"/>
      <c r="BK17" s="680"/>
      <c r="BL17" s="680"/>
      <c r="BM17" s="680"/>
      <c r="BN17" s="681"/>
      <c r="BO17" s="682" t="s">
        <v>231</v>
      </c>
      <c r="BP17" s="682"/>
      <c r="BQ17" s="682"/>
      <c r="BR17" s="682"/>
      <c r="BS17" s="688" t="s">
        <v>231</v>
      </c>
      <c r="BT17" s="680"/>
      <c r="BU17" s="680"/>
      <c r="BV17" s="680"/>
      <c r="BW17" s="680"/>
      <c r="BX17" s="680"/>
      <c r="BY17" s="680"/>
      <c r="BZ17" s="680"/>
      <c r="CA17" s="680"/>
      <c r="CB17" s="689"/>
      <c r="CD17" s="694" t="s">
        <v>270</v>
      </c>
      <c r="CE17" s="695"/>
      <c r="CF17" s="695"/>
      <c r="CG17" s="695"/>
      <c r="CH17" s="695"/>
      <c r="CI17" s="695"/>
      <c r="CJ17" s="695"/>
      <c r="CK17" s="695"/>
      <c r="CL17" s="695"/>
      <c r="CM17" s="695"/>
      <c r="CN17" s="695"/>
      <c r="CO17" s="695"/>
      <c r="CP17" s="695"/>
      <c r="CQ17" s="696"/>
      <c r="CR17" s="679">
        <v>595609</v>
      </c>
      <c r="CS17" s="680"/>
      <c r="CT17" s="680"/>
      <c r="CU17" s="680"/>
      <c r="CV17" s="680"/>
      <c r="CW17" s="680"/>
      <c r="CX17" s="680"/>
      <c r="CY17" s="681"/>
      <c r="CZ17" s="682">
        <v>9.8000000000000007</v>
      </c>
      <c r="DA17" s="682"/>
      <c r="DB17" s="682"/>
      <c r="DC17" s="682"/>
      <c r="DD17" s="688" t="s">
        <v>177</v>
      </c>
      <c r="DE17" s="680"/>
      <c r="DF17" s="680"/>
      <c r="DG17" s="680"/>
      <c r="DH17" s="680"/>
      <c r="DI17" s="680"/>
      <c r="DJ17" s="680"/>
      <c r="DK17" s="680"/>
      <c r="DL17" s="680"/>
      <c r="DM17" s="680"/>
      <c r="DN17" s="680"/>
      <c r="DO17" s="680"/>
      <c r="DP17" s="681"/>
      <c r="DQ17" s="688">
        <v>570917</v>
      </c>
      <c r="DR17" s="680"/>
      <c r="DS17" s="680"/>
      <c r="DT17" s="680"/>
      <c r="DU17" s="680"/>
      <c r="DV17" s="680"/>
      <c r="DW17" s="680"/>
      <c r="DX17" s="680"/>
      <c r="DY17" s="680"/>
      <c r="DZ17" s="680"/>
      <c r="EA17" s="680"/>
      <c r="EB17" s="680"/>
      <c r="EC17" s="689"/>
    </row>
    <row r="18" spans="2:133" ht="11.25" customHeight="1" x14ac:dyDescent="0.15">
      <c r="B18" s="676" t="s">
        <v>271</v>
      </c>
      <c r="C18" s="677"/>
      <c r="D18" s="677"/>
      <c r="E18" s="677"/>
      <c r="F18" s="677"/>
      <c r="G18" s="677"/>
      <c r="H18" s="677"/>
      <c r="I18" s="677"/>
      <c r="J18" s="677"/>
      <c r="K18" s="677"/>
      <c r="L18" s="677"/>
      <c r="M18" s="677"/>
      <c r="N18" s="677"/>
      <c r="O18" s="677"/>
      <c r="P18" s="677"/>
      <c r="Q18" s="678"/>
      <c r="R18" s="679">
        <v>2364753</v>
      </c>
      <c r="S18" s="680"/>
      <c r="T18" s="680"/>
      <c r="U18" s="680"/>
      <c r="V18" s="680"/>
      <c r="W18" s="680"/>
      <c r="X18" s="680"/>
      <c r="Y18" s="681"/>
      <c r="Z18" s="682">
        <v>38.200000000000003</v>
      </c>
      <c r="AA18" s="682"/>
      <c r="AB18" s="682"/>
      <c r="AC18" s="682"/>
      <c r="AD18" s="683">
        <v>2107450</v>
      </c>
      <c r="AE18" s="683"/>
      <c r="AF18" s="683"/>
      <c r="AG18" s="683"/>
      <c r="AH18" s="683"/>
      <c r="AI18" s="683"/>
      <c r="AJ18" s="683"/>
      <c r="AK18" s="683"/>
      <c r="AL18" s="684">
        <v>66.400000000000006</v>
      </c>
      <c r="AM18" s="685"/>
      <c r="AN18" s="685"/>
      <c r="AO18" s="686"/>
      <c r="AP18" s="676" t="s">
        <v>272</v>
      </c>
      <c r="AQ18" s="677"/>
      <c r="AR18" s="677"/>
      <c r="AS18" s="677"/>
      <c r="AT18" s="677"/>
      <c r="AU18" s="677"/>
      <c r="AV18" s="677"/>
      <c r="AW18" s="677"/>
      <c r="AX18" s="677"/>
      <c r="AY18" s="677"/>
      <c r="AZ18" s="677"/>
      <c r="BA18" s="677"/>
      <c r="BB18" s="677"/>
      <c r="BC18" s="677"/>
      <c r="BD18" s="677"/>
      <c r="BE18" s="677"/>
      <c r="BF18" s="678"/>
      <c r="BG18" s="679" t="s">
        <v>177</v>
      </c>
      <c r="BH18" s="680"/>
      <c r="BI18" s="680"/>
      <c r="BJ18" s="680"/>
      <c r="BK18" s="680"/>
      <c r="BL18" s="680"/>
      <c r="BM18" s="680"/>
      <c r="BN18" s="681"/>
      <c r="BO18" s="682" t="s">
        <v>231</v>
      </c>
      <c r="BP18" s="682"/>
      <c r="BQ18" s="682"/>
      <c r="BR18" s="682"/>
      <c r="BS18" s="688" t="s">
        <v>231</v>
      </c>
      <c r="BT18" s="680"/>
      <c r="BU18" s="680"/>
      <c r="BV18" s="680"/>
      <c r="BW18" s="680"/>
      <c r="BX18" s="680"/>
      <c r="BY18" s="680"/>
      <c r="BZ18" s="680"/>
      <c r="CA18" s="680"/>
      <c r="CB18" s="689"/>
      <c r="CD18" s="694" t="s">
        <v>273</v>
      </c>
      <c r="CE18" s="695"/>
      <c r="CF18" s="695"/>
      <c r="CG18" s="695"/>
      <c r="CH18" s="695"/>
      <c r="CI18" s="695"/>
      <c r="CJ18" s="695"/>
      <c r="CK18" s="695"/>
      <c r="CL18" s="695"/>
      <c r="CM18" s="695"/>
      <c r="CN18" s="695"/>
      <c r="CO18" s="695"/>
      <c r="CP18" s="695"/>
      <c r="CQ18" s="696"/>
      <c r="CR18" s="679">
        <v>3111</v>
      </c>
      <c r="CS18" s="680"/>
      <c r="CT18" s="680"/>
      <c r="CU18" s="680"/>
      <c r="CV18" s="680"/>
      <c r="CW18" s="680"/>
      <c r="CX18" s="680"/>
      <c r="CY18" s="681"/>
      <c r="CZ18" s="682">
        <v>0.1</v>
      </c>
      <c r="DA18" s="682"/>
      <c r="DB18" s="682"/>
      <c r="DC18" s="682"/>
      <c r="DD18" s="688">
        <v>3111</v>
      </c>
      <c r="DE18" s="680"/>
      <c r="DF18" s="680"/>
      <c r="DG18" s="680"/>
      <c r="DH18" s="680"/>
      <c r="DI18" s="680"/>
      <c r="DJ18" s="680"/>
      <c r="DK18" s="680"/>
      <c r="DL18" s="680"/>
      <c r="DM18" s="680"/>
      <c r="DN18" s="680"/>
      <c r="DO18" s="680"/>
      <c r="DP18" s="681"/>
      <c r="DQ18" s="688">
        <v>3111</v>
      </c>
      <c r="DR18" s="680"/>
      <c r="DS18" s="680"/>
      <c r="DT18" s="680"/>
      <c r="DU18" s="680"/>
      <c r="DV18" s="680"/>
      <c r="DW18" s="680"/>
      <c r="DX18" s="680"/>
      <c r="DY18" s="680"/>
      <c r="DZ18" s="680"/>
      <c r="EA18" s="680"/>
      <c r="EB18" s="680"/>
      <c r="EC18" s="689"/>
    </row>
    <row r="19" spans="2:133" ht="11.25" customHeight="1" x14ac:dyDescent="0.15">
      <c r="B19" s="676" t="s">
        <v>274</v>
      </c>
      <c r="C19" s="677"/>
      <c r="D19" s="677"/>
      <c r="E19" s="677"/>
      <c r="F19" s="677"/>
      <c r="G19" s="677"/>
      <c r="H19" s="677"/>
      <c r="I19" s="677"/>
      <c r="J19" s="677"/>
      <c r="K19" s="677"/>
      <c r="L19" s="677"/>
      <c r="M19" s="677"/>
      <c r="N19" s="677"/>
      <c r="O19" s="677"/>
      <c r="P19" s="677"/>
      <c r="Q19" s="678"/>
      <c r="R19" s="679">
        <v>2107450</v>
      </c>
      <c r="S19" s="680"/>
      <c r="T19" s="680"/>
      <c r="U19" s="680"/>
      <c r="V19" s="680"/>
      <c r="W19" s="680"/>
      <c r="X19" s="680"/>
      <c r="Y19" s="681"/>
      <c r="Z19" s="682">
        <v>34</v>
      </c>
      <c r="AA19" s="682"/>
      <c r="AB19" s="682"/>
      <c r="AC19" s="682"/>
      <c r="AD19" s="683">
        <v>2107450</v>
      </c>
      <c r="AE19" s="683"/>
      <c r="AF19" s="683"/>
      <c r="AG19" s="683"/>
      <c r="AH19" s="683"/>
      <c r="AI19" s="683"/>
      <c r="AJ19" s="683"/>
      <c r="AK19" s="683"/>
      <c r="AL19" s="684">
        <v>66.400000000000006</v>
      </c>
      <c r="AM19" s="685"/>
      <c r="AN19" s="685"/>
      <c r="AO19" s="686"/>
      <c r="AP19" s="676" t="s">
        <v>275</v>
      </c>
      <c r="AQ19" s="677"/>
      <c r="AR19" s="677"/>
      <c r="AS19" s="677"/>
      <c r="AT19" s="677"/>
      <c r="AU19" s="677"/>
      <c r="AV19" s="677"/>
      <c r="AW19" s="677"/>
      <c r="AX19" s="677"/>
      <c r="AY19" s="677"/>
      <c r="AZ19" s="677"/>
      <c r="BA19" s="677"/>
      <c r="BB19" s="677"/>
      <c r="BC19" s="677"/>
      <c r="BD19" s="677"/>
      <c r="BE19" s="677"/>
      <c r="BF19" s="678"/>
      <c r="BG19" s="679">
        <v>776</v>
      </c>
      <c r="BH19" s="680"/>
      <c r="BI19" s="680"/>
      <c r="BJ19" s="680"/>
      <c r="BK19" s="680"/>
      <c r="BL19" s="680"/>
      <c r="BM19" s="680"/>
      <c r="BN19" s="681"/>
      <c r="BO19" s="682">
        <v>0.1</v>
      </c>
      <c r="BP19" s="682"/>
      <c r="BQ19" s="682"/>
      <c r="BR19" s="682"/>
      <c r="BS19" s="688" t="s">
        <v>177</v>
      </c>
      <c r="BT19" s="680"/>
      <c r="BU19" s="680"/>
      <c r="BV19" s="680"/>
      <c r="BW19" s="680"/>
      <c r="BX19" s="680"/>
      <c r="BY19" s="680"/>
      <c r="BZ19" s="680"/>
      <c r="CA19" s="680"/>
      <c r="CB19" s="689"/>
      <c r="CD19" s="694" t="s">
        <v>276</v>
      </c>
      <c r="CE19" s="695"/>
      <c r="CF19" s="695"/>
      <c r="CG19" s="695"/>
      <c r="CH19" s="695"/>
      <c r="CI19" s="695"/>
      <c r="CJ19" s="695"/>
      <c r="CK19" s="695"/>
      <c r="CL19" s="695"/>
      <c r="CM19" s="695"/>
      <c r="CN19" s="695"/>
      <c r="CO19" s="695"/>
      <c r="CP19" s="695"/>
      <c r="CQ19" s="696"/>
      <c r="CR19" s="679" t="s">
        <v>177</v>
      </c>
      <c r="CS19" s="680"/>
      <c r="CT19" s="680"/>
      <c r="CU19" s="680"/>
      <c r="CV19" s="680"/>
      <c r="CW19" s="680"/>
      <c r="CX19" s="680"/>
      <c r="CY19" s="681"/>
      <c r="CZ19" s="682" t="s">
        <v>231</v>
      </c>
      <c r="DA19" s="682"/>
      <c r="DB19" s="682"/>
      <c r="DC19" s="682"/>
      <c r="DD19" s="688" t="s">
        <v>231</v>
      </c>
      <c r="DE19" s="680"/>
      <c r="DF19" s="680"/>
      <c r="DG19" s="680"/>
      <c r="DH19" s="680"/>
      <c r="DI19" s="680"/>
      <c r="DJ19" s="680"/>
      <c r="DK19" s="680"/>
      <c r="DL19" s="680"/>
      <c r="DM19" s="680"/>
      <c r="DN19" s="680"/>
      <c r="DO19" s="680"/>
      <c r="DP19" s="681"/>
      <c r="DQ19" s="688" t="s">
        <v>231</v>
      </c>
      <c r="DR19" s="680"/>
      <c r="DS19" s="680"/>
      <c r="DT19" s="680"/>
      <c r="DU19" s="680"/>
      <c r="DV19" s="680"/>
      <c r="DW19" s="680"/>
      <c r="DX19" s="680"/>
      <c r="DY19" s="680"/>
      <c r="DZ19" s="680"/>
      <c r="EA19" s="680"/>
      <c r="EB19" s="680"/>
      <c r="EC19" s="689"/>
    </row>
    <row r="20" spans="2:133" ht="11.25" customHeight="1" x14ac:dyDescent="0.15">
      <c r="B20" s="676" t="s">
        <v>277</v>
      </c>
      <c r="C20" s="677"/>
      <c r="D20" s="677"/>
      <c r="E20" s="677"/>
      <c r="F20" s="677"/>
      <c r="G20" s="677"/>
      <c r="H20" s="677"/>
      <c r="I20" s="677"/>
      <c r="J20" s="677"/>
      <c r="K20" s="677"/>
      <c r="L20" s="677"/>
      <c r="M20" s="677"/>
      <c r="N20" s="677"/>
      <c r="O20" s="677"/>
      <c r="P20" s="677"/>
      <c r="Q20" s="678"/>
      <c r="R20" s="679">
        <v>257303</v>
      </c>
      <c r="S20" s="680"/>
      <c r="T20" s="680"/>
      <c r="U20" s="680"/>
      <c r="V20" s="680"/>
      <c r="W20" s="680"/>
      <c r="X20" s="680"/>
      <c r="Y20" s="681"/>
      <c r="Z20" s="682">
        <v>4.2</v>
      </c>
      <c r="AA20" s="682"/>
      <c r="AB20" s="682"/>
      <c r="AC20" s="682"/>
      <c r="AD20" s="683" t="s">
        <v>177</v>
      </c>
      <c r="AE20" s="683"/>
      <c r="AF20" s="683"/>
      <c r="AG20" s="683"/>
      <c r="AH20" s="683"/>
      <c r="AI20" s="683"/>
      <c r="AJ20" s="683"/>
      <c r="AK20" s="683"/>
      <c r="AL20" s="684" t="s">
        <v>177</v>
      </c>
      <c r="AM20" s="685"/>
      <c r="AN20" s="685"/>
      <c r="AO20" s="686"/>
      <c r="AP20" s="676" t="s">
        <v>278</v>
      </c>
      <c r="AQ20" s="677"/>
      <c r="AR20" s="677"/>
      <c r="AS20" s="677"/>
      <c r="AT20" s="677"/>
      <c r="AU20" s="677"/>
      <c r="AV20" s="677"/>
      <c r="AW20" s="677"/>
      <c r="AX20" s="677"/>
      <c r="AY20" s="677"/>
      <c r="AZ20" s="677"/>
      <c r="BA20" s="677"/>
      <c r="BB20" s="677"/>
      <c r="BC20" s="677"/>
      <c r="BD20" s="677"/>
      <c r="BE20" s="677"/>
      <c r="BF20" s="678"/>
      <c r="BG20" s="679">
        <v>776</v>
      </c>
      <c r="BH20" s="680"/>
      <c r="BI20" s="680"/>
      <c r="BJ20" s="680"/>
      <c r="BK20" s="680"/>
      <c r="BL20" s="680"/>
      <c r="BM20" s="680"/>
      <c r="BN20" s="681"/>
      <c r="BO20" s="682">
        <v>0.1</v>
      </c>
      <c r="BP20" s="682"/>
      <c r="BQ20" s="682"/>
      <c r="BR20" s="682"/>
      <c r="BS20" s="688" t="s">
        <v>231</v>
      </c>
      <c r="BT20" s="680"/>
      <c r="BU20" s="680"/>
      <c r="BV20" s="680"/>
      <c r="BW20" s="680"/>
      <c r="BX20" s="680"/>
      <c r="BY20" s="680"/>
      <c r="BZ20" s="680"/>
      <c r="CA20" s="680"/>
      <c r="CB20" s="689"/>
      <c r="CD20" s="694" t="s">
        <v>279</v>
      </c>
      <c r="CE20" s="695"/>
      <c r="CF20" s="695"/>
      <c r="CG20" s="695"/>
      <c r="CH20" s="695"/>
      <c r="CI20" s="695"/>
      <c r="CJ20" s="695"/>
      <c r="CK20" s="695"/>
      <c r="CL20" s="695"/>
      <c r="CM20" s="695"/>
      <c r="CN20" s="695"/>
      <c r="CO20" s="695"/>
      <c r="CP20" s="695"/>
      <c r="CQ20" s="696"/>
      <c r="CR20" s="679">
        <v>6092347</v>
      </c>
      <c r="CS20" s="680"/>
      <c r="CT20" s="680"/>
      <c r="CU20" s="680"/>
      <c r="CV20" s="680"/>
      <c r="CW20" s="680"/>
      <c r="CX20" s="680"/>
      <c r="CY20" s="681"/>
      <c r="CZ20" s="682">
        <v>100</v>
      </c>
      <c r="DA20" s="682"/>
      <c r="DB20" s="682"/>
      <c r="DC20" s="682"/>
      <c r="DD20" s="688">
        <v>726572</v>
      </c>
      <c r="DE20" s="680"/>
      <c r="DF20" s="680"/>
      <c r="DG20" s="680"/>
      <c r="DH20" s="680"/>
      <c r="DI20" s="680"/>
      <c r="DJ20" s="680"/>
      <c r="DK20" s="680"/>
      <c r="DL20" s="680"/>
      <c r="DM20" s="680"/>
      <c r="DN20" s="680"/>
      <c r="DO20" s="680"/>
      <c r="DP20" s="681"/>
      <c r="DQ20" s="688">
        <v>4037013</v>
      </c>
      <c r="DR20" s="680"/>
      <c r="DS20" s="680"/>
      <c r="DT20" s="680"/>
      <c r="DU20" s="680"/>
      <c r="DV20" s="680"/>
      <c r="DW20" s="680"/>
      <c r="DX20" s="680"/>
      <c r="DY20" s="680"/>
      <c r="DZ20" s="680"/>
      <c r="EA20" s="680"/>
      <c r="EB20" s="680"/>
      <c r="EC20" s="689"/>
    </row>
    <row r="21" spans="2:133" ht="11.25" customHeight="1" x14ac:dyDescent="0.15">
      <c r="B21" s="676" t="s">
        <v>280</v>
      </c>
      <c r="C21" s="677"/>
      <c r="D21" s="677"/>
      <c r="E21" s="677"/>
      <c r="F21" s="677"/>
      <c r="G21" s="677"/>
      <c r="H21" s="677"/>
      <c r="I21" s="677"/>
      <c r="J21" s="677"/>
      <c r="K21" s="677"/>
      <c r="L21" s="677"/>
      <c r="M21" s="677"/>
      <c r="N21" s="677"/>
      <c r="O21" s="677"/>
      <c r="P21" s="677"/>
      <c r="Q21" s="678"/>
      <c r="R21" s="679" t="s">
        <v>177</v>
      </c>
      <c r="S21" s="680"/>
      <c r="T21" s="680"/>
      <c r="U21" s="680"/>
      <c r="V21" s="680"/>
      <c r="W21" s="680"/>
      <c r="X21" s="680"/>
      <c r="Y21" s="681"/>
      <c r="Z21" s="682" t="s">
        <v>177</v>
      </c>
      <c r="AA21" s="682"/>
      <c r="AB21" s="682"/>
      <c r="AC21" s="682"/>
      <c r="AD21" s="683" t="s">
        <v>231</v>
      </c>
      <c r="AE21" s="683"/>
      <c r="AF21" s="683"/>
      <c r="AG21" s="683"/>
      <c r="AH21" s="683"/>
      <c r="AI21" s="683"/>
      <c r="AJ21" s="683"/>
      <c r="AK21" s="683"/>
      <c r="AL21" s="684" t="s">
        <v>231</v>
      </c>
      <c r="AM21" s="685"/>
      <c r="AN21" s="685"/>
      <c r="AO21" s="686"/>
      <c r="AP21" s="697" t="s">
        <v>281</v>
      </c>
      <c r="AQ21" s="698"/>
      <c r="AR21" s="698"/>
      <c r="AS21" s="698"/>
      <c r="AT21" s="698"/>
      <c r="AU21" s="698"/>
      <c r="AV21" s="698"/>
      <c r="AW21" s="698"/>
      <c r="AX21" s="698"/>
      <c r="AY21" s="698"/>
      <c r="AZ21" s="698"/>
      <c r="BA21" s="698"/>
      <c r="BB21" s="698"/>
      <c r="BC21" s="698"/>
      <c r="BD21" s="698"/>
      <c r="BE21" s="698"/>
      <c r="BF21" s="699"/>
      <c r="BG21" s="679">
        <v>765</v>
      </c>
      <c r="BH21" s="680"/>
      <c r="BI21" s="680"/>
      <c r="BJ21" s="680"/>
      <c r="BK21" s="680"/>
      <c r="BL21" s="680"/>
      <c r="BM21" s="680"/>
      <c r="BN21" s="681"/>
      <c r="BO21" s="682">
        <v>0.1</v>
      </c>
      <c r="BP21" s="682"/>
      <c r="BQ21" s="682"/>
      <c r="BR21" s="682"/>
      <c r="BS21" s="688" t="s">
        <v>231</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282</v>
      </c>
      <c r="C22" s="677"/>
      <c r="D22" s="677"/>
      <c r="E22" s="677"/>
      <c r="F22" s="677"/>
      <c r="G22" s="677"/>
      <c r="H22" s="677"/>
      <c r="I22" s="677"/>
      <c r="J22" s="677"/>
      <c r="K22" s="677"/>
      <c r="L22" s="677"/>
      <c r="M22" s="677"/>
      <c r="N22" s="677"/>
      <c r="O22" s="677"/>
      <c r="P22" s="677"/>
      <c r="Q22" s="678"/>
      <c r="R22" s="679">
        <v>3415575</v>
      </c>
      <c r="S22" s="680"/>
      <c r="T22" s="680"/>
      <c r="U22" s="680"/>
      <c r="V22" s="680"/>
      <c r="W22" s="680"/>
      <c r="X22" s="680"/>
      <c r="Y22" s="681"/>
      <c r="Z22" s="682">
        <v>55.2</v>
      </c>
      <c r="AA22" s="682"/>
      <c r="AB22" s="682"/>
      <c r="AC22" s="682"/>
      <c r="AD22" s="683">
        <v>3158261</v>
      </c>
      <c r="AE22" s="683"/>
      <c r="AF22" s="683"/>
      <c r="AG22" s="683"/>
      <c r="AH22" s="683"/>
      <c r="AI22" s="683"/>
      <c r="AJ22" s="683"/>
      <c r="AK22" s="683"/>
      <c r="AL22" s="684">
        <v>99.6</v>
      </c>
      <c r="AM22" s="685"/>
      <c r="AN22" s="685"/>
      <c r="AO22" s="686"/>
      <c r="AP22" s="697" t="s">
        <v>283</v>
      </c>
      <c r="AQ22" s="698"/>
      <c r="AR22" s="698"/>
      <c r="AS22" s="698"/>
      <c r="AT22" s="698"/>
      <c r="AU22" s="698"/>
      <c r="AV22" s="698"/>
      <c r="AW22" s="698"/>
      <c r="AX22" s="698"/>
      <c r="AY22" s="698"/>
      <c r="AZ22" s="698"/>
      <c r="BA22" s="698"/>
      <c r="BB22" s="698"/>
      <c r="BC22" s="698"/>
      <c r="BD22" s="698"/>
      <c r="BE22" s="698"/>
      <c r="BF22" s="699"/>
      <c r="BG22" s="679" t="s">
        <v>177</v>
      </c>
      <c r="BH22" s="680"/>
      <c r="BI22" s="680"/>
      <c r="BJ22" s="680"/>
      <c r="BK22" s="680"/>
      <c r="BL22" s="680"/>
      <c r="BM22" s="680"/>
      <c r="BN22" s="681"/>
      <c r="BO22" s="682" t="s">
        <v>231</v>
      </c>
      <c r="BP22" s="682"/>
      <c r="BQ22" s="682"/>
      <c r="BR22" s="682"/>
      <c r="BS22" s="688" t="s">
        <v>231</v>
      </c>
      <c r="BT22" s="680"/>
      <c r="BU22" s="680"/>
      <c r="BV22" s="680"/>
      <c r="BW22" s="680"/>
      <c r="BX22" s="680"/>
      <c r="BY22" s="680"/>
      <c r="BZ22" s="680"/>
      <c r="CA22" s="680"/>
      <c r="CB22" s="689"/>
      <c r="CD22" s="661" t="s">
        <v>284</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285</v>
      </c>
      <c r="C23" s="677"/>
      <c r="D23" s="677"/>
      <c r="E23" s="677"/>
      <c r="F23" s="677"/>
      <c r="G23" s="677"/>
      <c r="H23" s="677"/>
      <c r="I23" s="677"/>
      <c r="J23" s="677"/>
      <c r="K23" s="677"/>
      <c r="L23" s="677"/>
      <c r="M23" s="677"/>
      <c r="N23" s="677"/>
      <c r="O23" s="677"/>
      <c r="P23" s="677"/>
      <c r="Q23" s="678"/>
      <c r="R23" s="679">
        <v>1746</v>
      </c>
      <c r="S23" s="680"/>
      <c r="T23" s="680"/>
      <c r="U23" s="680"/>
      <c r="V23" s="680"/>
      <c r="W23" s="680"/>
      <c r="X23" s="680"/>
      <c r="Y23" s="681"/>
      <c r="Z23" s="682">
        <v>0</v>
      </c>
      <c r="AA23" s="682"/>
      <c r="AB23" s="682"/>
      <c r="AC23" s="682"/>
      <c r="AD23" s="683">
        <v>1746</v>
      </c>
      <c r="AE23" s="683"/>
      <c r="AF23" s="683"/>
      <c r="AG23" s="683"/>
      <c r="AH23" s="683"/>
      <c r="AI23" s="683"/>
      <c r="AJ23" s="683"/>
      <c r="AK23" s="683"/>
      <c r="AL23" s="684">
        <v>0.1</v>
      </c>
      <c r="AM23" s="685"/>
      <c r="AN23" s="685"/>
      <c r="AO23" s="686"/>
      <c r="AP23" s="697" t="s">
        <v>286</v>
      </c>
      <c r="AQ23" s="698"/>
      <c r="AR23" s="698"/>
      <c r="AS23" s="698"/>
      <c r="AT23" s="698"/>
      <c r="AU23" s="698"/>
      <c r="AV23" s="698"/>
      <c r="AW23" s="698"/>
      <c r="AX23" s="698"/>
      <c r="AY23" s="698"/>
      <c r="AZ23" s="698"/>
      <c r="BA23" s="698"/>
      <c r="BB23" s="698"/>
      <c r="BC23" s="698"/>
      <c r="BD23" s="698"/>
      <c r="BE23" s="698"/>
      <c r="BF23" s="699"/>
      <c r="BG23" s="679">
        <v>11</v>
      </c>
      <c r="BH23" s="680"/>
      <c r="BI23" s="680"/>
      <c r="BJ23" s="680"/>
      <c r="BK23" s="680"/>
      <c r="BL23" s="680"/>
      <c r="BM23" s="680"/>
      <c r="BN23" s="681"/>
      <c r="BO23" s="682">
        <v>0</v>
      </c>
      <c r="BP23" s="682"/>
      <c r="BQ23" s="682"/>
      <c r="BR23" s="682"/>
      <c r="BS23" s="688" t="s">
        <v>177</v>
      </c>
      <c r="BT23" s="680"/>
      <c r="BU23" s="680"/>
      <c r="BV23" s="680"/>
      <c r="BW23" s="680"/>
      <c r="BX23" s="680"/>
      <c r="BY23" s="680"/>
      <c r="BZ23" s="680"/>
      <c r="CA23" s="680"/>
      <c r="CB23" s="689"/>
      <c r="CD23" s="661" t="s">
        <v>225</v>
      </c>
      <c r="CE23" s="662"/>
      <c r="CF23" s="662"/>
      <c r="CG23" s="662"/>
      <c r="CH23" s="662"/>
      <c r="CI23" s="662"/>
      <c r="CJ23" s="662"/>
      <c r="CK23" s="662"/>
      <c r="CL23" s="662"/>
      <c r="CM23" s="662"/>
      <c r="CN23" s="662"/>
      <c r="CO23" s="662"/>
      <c r="CP23" s="662"/>
      <c r="CQ23" s="663"/>
      <c r="CR23" s="661" t="s">
        <v>287</v>
      </c>
      <c r="CS23" s="662"/>
      <c r="CT23" s="662"/>
      <c r="CU23" s="662"/>
      <c r="CV23" s="662"/>
      <c r="CW23" s="662"/>
      <c r="CX23" s="662"/>
      <c r="CY23" s="663"/>
      <c r="CZ23" s="661" t="s">
        <v>288</v>
      </c>
      <c r="DA23" s="662"/>
      <c r="DB23" s="662"/>
      <c r="DC23" s="663"/>
      <c r="DD23" s="661" t="s">
        <v>289</v>
      </c>
      <c r="DE23" s="662"/>
      <c r="DF23" s="662"/>
      <c r="DG23" s="662"/>
      <c r="DH23" s="662"/>
      <c r="DI23" s="662"/>
      <c r="DJ23" s="662"/>
      <c r="DK23" s="663"/>
      <c r="DL23" s="709" t="s">
        <v>290</v>
      </c>
      <c r="DM23" s="710"/>
      <c r="DN23" s="710"/>
      <c r="DO23" s="710"/>
      <c r="DP23" s="710"/>
      <c r="DQ23" s="710"/>
      <c r="DR23" s="710"/>
      <c r="DS23" s="710"/>
      <c r="DT23" s="710"/>
      <c r="DU23" s="710"/>
      <c r="DV23" s="711"/>
      <c r="DW23" s="661" t="s">
        <v>291</v>
      </c>
      <c r="DX23" s="662"/>
      <c r="DY23" s="662"/>
      <c r="DZ23" s="662"/>
      <c r="EA23" s="662"/>
      <c r="EB23" s="662"/>
      <c r="EC23" s="663"/>
    </row>
    <row r="24" spans="2:133" ht="11.25" customHeight="1" x14ac:dyDescent="0.15">
      <c r="B24" s="676" t="s">
        <v>292</v>
      </c>
      <c r="C24" s="677"/>
      <c r="D24" s="677"/>
      <c r="E24" s="677"/>
      <c r="F24" s="677"/>
      <c r="G24" s="677"/>
      <c r="H24" s="677"/>
      <c r="I24" s="677"/>
      <c r="J24" s="677"/>
      <c r="K24" s="677"/>
      <c r="L24" s="677"/>
      <c r="M24" s="677"/>
      <c r="N24" s="677"/>
      <c r="O24" s="677"/>
      <c r="P24" s="677"/>
      <c r="Q24" s="678"/>
      <c r="R24" s="679">
        <v>75739</v>
      </c>
      <c r="S24" s="680"/>
      <c r="T24" s="680"/>
      <c r="U24" s="680"/>
      <c r="V24" s="680"/>
      <c r="W24" s="680"/>
      <c r="X24" s="680"/>
      <c r="Y24" s="681"/>
      <c r="Z24" s="682">
        <v>1.2</v>
      </c>
      <c r="AA24" s="682"/>
      <c r="AB24" s="682"/>
      <c r="AC24" s="682"/>
      <c r="AD24" s="683" t="s">
        <v>177</v>
      </c>
      <c r="AE24" s="683"/>
      <c r="AF24" s="683"/>
      <c r="AG24" s="683"/>
      <c r="AH24" s="683"/>
      <c r="AI24" s="683"/>
      <c r="AJ24" s="683"/>
      <c r="AK24" s="683"/>
      <c r="AL24" s="684" t="s">
        <v>231</v>
      </c>
      <c r="AM24" s="685"/>
      <c r="AN24" s="685"/>
      <c r="AO24" s="686"/>
      <c r="AP24" s="697" t="s">
        <v>293</v>
      </c>
      <c r="AQ24" s="698"/>
      <c r="AR24" s="698"/>
      <c r="AS24" s="698"/>
      <c r="AT24" s="698"/>
      <c r="AU24" s="698"/>
      <c r="AV24" s="698"/>
      <c r="AW24" s="698"/>
      <c r="AX24" s="698"/>
      <c r="AY24" s="698"/>
      <c r="AZ24" s="698"/>
      <c r="BA24" s="698"/>
      <c r="BB24" s="698"/>
      <c r="BC24" s="698"/>
      <c r="BD24" s="698"/>
      <c r="BE24" s="698"/>
      <c r="BF24" s="699"/>
      <c r="BG24" s="679" t="s">
        <v>177</v>
      </c>
      <c r="BH24" s="680"/>
      <c r="BI24" s="680"/>
      <c r="BJ24" s="680"/>
      <c r="BK24" s="680"/>
      <c r="BL24" s="680"/>
      <c r="BM24" s="680"/>
      <c r="BN24" s="681"/>
      <c r="BO24" s="682" t="s">
        <v>177</v>
      </c>
      <c r="BP24" s="682"/>
      <c r="BQ24" s="682"/>
      <c r="BR24" s="682"/>
      <c r="BS24" s="688" t="s">
        <v>177</v>
      </c>
      <c r="BT24" s="680"/>
      <c r="BU24" s="680"/>
      <c r="BV24" s="680"/>
      <c r="BW24" s="680"/>
      <c r="BX24" s="680"/>
      <c r="BY24" s="680"/>
      <c r="BZ24" s="680"/>
      <c r="CA24" s="680"/>
      <c r="CB24" s="689"/>
      <c r="CD24" s="690" t="s">
        <v>294</v>
      </c>
      <c r="CE24" s="691"/>
      <c r="CF24" s="691"/>
      <c r="CG24" s="691"/>
      <c r="CH24" s="691"/>
      <c r="CI24" s="691"/>
      <c r="CJ24" s="691"/>
      <c r="CK24" s="691"/>
      <c r="CL24" s="691"/>
      <c r="CM24" s="691"/>
      <c r="CN24" s="691"/>
      <c r="CO24" s="691"/>
      <c r="CP24" s="691"/>
      <c r="CQ24" s="692"/>
      <c r="CR24" s="668">
        <v>2419450</v>
      </c>
      <c r="CS24" s="669"/>
      <c r="CT24" s="669"/>
      <c r="CU24" s="669"/>
      <c r="CV24" s="669"/>
      <c r="CW24" s="669"/>
      <c r="CX24" s="669"/>
      <c r="CY24" s="670"/>
      <c r="CZ24" s="673">
        <v>39.700000000000003</v>
      </c>
      <c r="DA24" s="674"/>
      <c r="DB24" s="674"/>
      <c r="DC24" s="693"/>
      <c r="DD24" s="712">
        <v>1786547</v>
      </c>
      <c r="DE24" s="669"/>
      <c r="DF24" s="669"/>
      <c r="DG24" s="669"/>
      <c r="DH24" s="669"/>
      <c r="DI24" s="669"/>
      <c r="DJ24" s="669"/>
      <c r="DK24" s="670"/>
      <c r="DL24" s="712">
        <v>1759263</v>
      </c>
      <c r="DM24" s="669"/>
      <c r="DN24" s="669"/>
      <c r="DO24" s="669"/>
      <c r="DP24" s="669"/>
      <c r="DQ24" s="669"/>
      <c r="DR24" s="669"/>
      <c r="DS24" s="669"/>
      <c r="DT24" s="669"/>
      <c r="DU24" s="669"/>
      <c r="DV24" s="670"/>
      <c r="DW24" s="673">
        <v>53.2</v>
      </c>
      <c r="DX24" s="674"/>
      <c r="DY24" s="674"/>
      <c r="DZ24" s="674"/>
      <c r="EA24" s="674"/>
      <c r="EB24" s="674"/>
      <c r="EC24" s="675"/>
    </row>
    <row r="25" spans="2:133" ht="11.25" customHeight="1" x14ac:dyDescent="0.15">
      <c r="B25" s="676" t="s">
        <v>295</v>
      </c>
      <c r="C25" s="677"/>
      <c r="D25" s="677"/>
      <c r="E25" s="677"/>
      <c r="F25" s="677"/>
      <c r="G25" s="677"/>
      <c r="H25" s="677"/>
      <c r="I25" s="677"/>
      <c r="J25" s="677"/>
      <c r="K25" s="677"/>
      <c r="L25" s="677"/>
      <c r="M25" s="677"/>
      <c r="N25" s="677"/>
      <c r="O25" s="677"/>
      <c r="P25" s="677"/>
      <c r="Q25" s="678"/>
      <c r="R25" s="679">
        <v>53765</v>
      </c>
      <c r="S25" s="680"/>
      <c r="T25" s="680"/>
      <c r="U25" s="680"/>
      <c r="V25" s="680"/>
      <c r="W25" s="680"/>
      <c r="X25" s="680"/>
      <c r="Y25" s="681"/>
      <c r="Z25" s="682">
        <v>0.9</v>
      </c>
      <c r="AA25" s="682"/>
      <c r="AB25" s="682"/>
      <c r="AC25" s="682"/>
      <c r="AD25" s="683">
        <v>2873</v>
      </c>
      <c r="AE25" s="683"/>
      <c r="AF25" s="683"/>
      <c r="AG25" s="683"/>
      <c r="AH25" s="683"/>
      <c r="AI25" s="683"/>
      <c r="AJ25" s="683"/>
      <c r="AK25" s="683"/>
      <c r="AL25" s="684">
        <v>0.1</v>
      </c>
      <c r="AM25" s="685"/>
      <c r="AN25" s="685"/>
      <c r="AO25" s="686"/>
      <c r="AP25" s="697" t="s">
        <v>296</v>
      </c>
      <c r="AQ25" s="698"/>
      <c r="AR25" s="698"/>
      <c r="AS25" s="698"/>
      <c r="AT25" s="698"/>
      <c r="AU25" s="698"/>
      <c r="AV25" s="698"/>
      <c r="AW25" s="698"/>
      <c r="AX25" s="698"/>
      <c r="AY25" s="698"/>
      <c r="AZ25" s="698"/>
      <c r="BA25" s="698"/>
      <c r="BB25" s="698"/>
      <c r="BC25" s="698"/>
      <c r="BD25" s="698"/>
      <c r="BE25" s="698"/>
      <c r="BF25" s="699"/>
      <c r="BG25" s="679" t="s">
        <v>231</v>
      </c>
      <c r="BH25" s="680"/>
      <c r="BI25" s="680"/>
      <c r="BJ25" s="680"/>
      <c r="BK25" s="680"/>
      <c r="BL25" s="680"/>
      <c r="BM25" s="680"/>
      <c r="BN25" s="681"/>
      <c r="BO25" s="682" t="s">
        <v>231</v>
      </c>
      <c r="BP25" s="682"/>
      <c r="BQ25" s="682"/>
      <c r="BR25" s="682"/>
      <c r="BS25" s="688" t="s">
        <v>231</v>
      </c>
      <c r="BT25" s="680"/>
      <c r="BU25" s="680"/>
      <c r="BV25" s="680"/>
      <c r="BW25" s="680"/>
      <c r="BX25" s="680"/>
      <c r="BY25" s="680"/>
      <c r="BZ25" s="680"/>
      <c r="CA25" s="680"/>
      <c r="CB25" s="689"/>
      <c r="CD25" s="694" t="s">
        <v>297</v>
      </c>
      <c r="CE25" s="695"/>
      <c r="CF25" s="695"/>
      <c r="CG25" s="695"/>
      <c r="CH25" s="695"/>
      <c r="CI25" s="695"/>
      <c r="CJ25" s="695"/>
      <c r="CK25" s="695"/>
      <c r="CL25" s="695"/>
      <c r="CM25" s="695"/>
      <c r="CN25" s="695"/>
      <c r="CO25" s="695"/>
      <c r="CP25" s="695"/>
      <c r="CQ25" s="696"/>
      <c r="CR25" s="679">
        <v>950935</v>
      </c>
      <c r="CS25" s="715"/>
      <c r="CT25" s="715"/>
      <c r="CU25" s="715"/>
      <c r="CV25" s="715"/>
      <c r="CW25" s="715"/>
      <c r="CX25" s="715"/>
      <c r="CY25" s="716"/>
      <c r="CZ25" s="684">
        <v>15.6</v>
      </c>
      <c r="DA25" s="713"/>
      <c r="DB25" s="713"/>
      <c r="DC25" s="717"/>
      <c r="DD25" s="688">
        <v>904706</v>
      </c>
      <c r="DE25" s="715"/>
      <c r="DF25" s="715"/>
      <c r="DG25" s="715"/>
      <c r="DH25" s="715"/>
      <c r="DI25" s="715"/>
      <c r="DJ25" s="715"/>
      <c r="DK25" s="716"/>
      <c r="DL25" s="688">
        <v>883144</v>
      </c>
      <c r="DM25" s="715"/>
      <c r="DN25" s="715"/>
      <c r="DO25" s="715"/>
      <c r="DP25" s="715"/>
      <c r="DQ25" s="715"/>
      <c r="DR25" s="715"/>
      <c r="DS25" s="715"/>
      <c r="DT25" s="715"/>
      <c r="DU25" s="715"/>
      <c r="DV25" s="716"/>
      <c r="DW25" s="684">
        <v>26.7</v>
      </c>
      <c r="DX25" s="713"/>
      <c r="DY25" s="713"/>
      <c r="DZ25" s="713"/>
      <c r="EA25" s="713"/>
      <c r="EB25" s="713"/>
      <c r="EC25" s="714"/>
    </row>
    <row r="26" spans="2:133" ht="11.25" customHeight="1" x14ac:dyDescent="0.15">
      <c r="B26" s="676" t="s">
        <v>298</v>
      </c>
      <c r="C26" s="677"/>
      <c r="D26" s="677"/>
      <c r="E26" s="677"/>
      <c r="F26" s="677"/>
      <c r="G26" s="677"/>
      <c r="H26" s="677"/>
      <c r="I26" s="677"/>
      <c r="J26" s="677"/>
      <c r="K26" s="677"/>
      <c r="L26" s="677"/>
      <c r="M26" s="677"/>
      <c r="N26" s="677"/>
      <c r="O26" s="677"/>
      <c r="P26" s="677"/>
      <c r="Q26" s="678"/>
      <c r="R26" s="679">
        <v>7602</v>
      </c>
      <c r="S26" s="680"/>
      <c r="T26" s="680"/>
      <c r="U26" s="680"/>
      <c r="V26" s="680"/>
      <c r="W26" s="680"/>
      <c r="X26" s="680"/>
      <c r="Y26" s="681"/>
      <c r="Z26" s="682">
        <v>0.1</v>
      </c>
      <c r="AA26" s="682"/>
      <c r="AB26" s="682"/>
      <c r="AC26" s="682"/>
      <c r="AD26" s="683" t="s">
        <v>231</v>
      </c>
      <c r="AE26" s="683"/>
      <c r="AF26" s="683"/>
      <c r="AG26" s="683"/>
      <c r="AH26" s="683"/>
      <c r="AI26" s="683"/>
      <c r="AJ26" s="683"/>
      <c r="AK26" s="683"/>
      <c r="AL26" s="684" t="s">
        <v>177</v>
      </c>
      <c r="AM26" s="685"/>
      <c r="AN26" s="685"/>
      <c r="AO26" s="686"/>
      <c r="AP26" s="697" t="s">
        <v>299</v>
      </c>
      <c r="AQ26" s="718"/>
      <c r="AR26" s="718"/>
      <c r="AS26" s="718"/>
      <c r="AT26" s="718"/>
      <c r="AU26" s="718"/>
      <c r="AV26" s="718"/>
      <c r="AW26" s="718"/>
      <c r="AX26" s="718"/>
      <c r="AY26" s="718"/>
      <c r="AZ26" s="718"/>
      <c r="BA26" s="718"/>
      <c r="BB26" s="718"/>
      <c r="BC26" s="718"/>
      <c r="BD26" s="718"/>
      <c r="BE26" s="718"/>
      <c r="BF26" s="699"/>
      <c r="BG26" s="679" t="s">
        <v>231</v>
      </c>
      <c r="BH26" s="680"/>
      <c r="BI26" s="680"/>
      <c r="BJ26" s="680"/>
      <c r="BK26" s="680"/>
      <c r="BL26" s="680"/>
      <c r="BM26" s="680"/>
      <c r="BN26" s="681"/>
      <c r="BO26" s="682" t="s">
        <v>177</v>
      </c>
      <c r="BP26" s="682"/>
      <c r="BQ26" s="682"/>
      <c r="BR26" s="682"/>
      <c r="BS26" s="688" t="s">
        <v>231</v>
      </c>
      <c r="BT26" s="680"/>
      <c r="BU26" s="680"/>
      <c r="BV26" s="680"/>
      <c r="BW26" s="680"/>
      <c r="BX26" s="680"/>
      <c r="BY26" s="680"/>
      <c r="BZ26" s="680"/>
      <c r="CA26" s="680"/>
      <c r="CB26" s="689"/>
      <c r="CD26" s="694" t="s">
        <v>300</v>
      </c>
      <c r="CE26" s="695"/>
      <c r="CF26" s="695"/>
      <c r="CG26" s="695"/>
      <c r="CH26" s="695"/>
      <c r="CI26" s="695"/>
      <c r="CJ26" s="695"/>
      <c r="CK26" s="695"/>
      <c r="CL26" s="695"/>
      <c r="CM26" s="695"/>
      <c r="CN26" s="695"/>
      <c r="CO26" s="695"/>
      <c r="CP26" s="695"/>
      <c r="CQ26" s="696"/>
      <c r="CR26" s="679">
        <v>563571</v>
      </c>
      <c r="CS26" s="680"/>
      <c r="CT26" s="680"/>
      <c r="CU26" s="680"/>
      <c r="CV26" s="680"/>
      <c r="CW26" s="680"/>
      <c r="CX26" s="680"/>
      <c r="CY26" s="681"/>
      <c r="CZ26" s="684">
        <v>9.3000000000000007</v>
      </c>
      <c r="DA26" s="713"/>
      <c r="DB26" s="713"/>
      <c r="DC26" s="717"/>
      <c r="DD26" s="688">
        <v>539771</v>
      </c>
      <c r="DE26" s="680"/>
      <c r="DF26" s="680"/>
      <c r="DG26" s="680"/>
      <c r="DH26" s="680"/>
      <c r="DI26" s="680"/>
      <c r="DJ26" s="680"/>
      <c r="DK26" s="681"/>
      <c r="DL26" s="688" t="s">
        <v>231</v>
      </c>
      <c r="DM26" s="680"/>
      <c r="DN26" s="680"/>
      <c r="DO26" s="680"/>
      <c r="DP26" s="680"/>
      <c r="DQ26" s="680"/>
      <c r="DR26" s="680"/>
      <c r="DS26" s="680"/>
      <c r="DT26" s="680"/>
      <c r="DU26" s="680"/>
      <c r="DV26" s="681"/>
      <c r="DW26" s="684" t="s">
        <v>177</v>
      </c>
      <c r="DX26" s="713"/>
      <c r="DY26" s="713"/>
      <c r="DZ26" s="713"/>
      <c r="EA26" s="713"/>
      <c r="EB26" s="713"/>
      <c r="EC26" s="714"/>
    </row>
    <row r="27" spans="2:133" ht="11.25" customHeight="1" x14ac:dyDescent="0.15">
      <c r="B27" s="676" t="s">
        <v>301</v>
      </c>
      <c r="C27" s="677"/>
      <c r="D27" s="677"/>
      <c r="E27" s="677"/>
      <c r="F27" s="677"/>
      <c r="G27" s="677"/>
      <c r="H27" s="677"/>
      <c r="I27" s="677"/>
      <c r="J27" s="677"/>
      <c r="K27" s="677"/>
      <c r="L27" s="677"/>
      <c r="M27" s="677"/>
      <c r="N27" s="677"/>
      <c r="O27" s="677"/>
      <c r="P27" s="677"/>
      <c r="Q27" s="678"/>
      <c r="R27" s="679">
        <v>559384</v>
      </c>
      <c r="S27" s="680"/>
      <c r="T27" s="680"/>
      <c r="U27" s="680"/>
      <c r="V27" s="680"/>
      <c r="W27" s="680"/>
      <c r="X27" s="680"/>
      <c r="Y27" s="681"/>
      <c r="Z27" s="682">
        <v>9</v>
      </c>
      <c r="AA27" s="682"/>
      <c r="AB27" s="682"/>
      <c r="AC27" s="682"/>
      <c r="AD27" s="683" t="s">
        <v>231</v>
      </c>
      <c r="AE27" s="683"/>
      <c r="AF27" s="683"/>
      <c r="AG27" s="683"/>
      <c r="AH27" s="683"/>
      <c r="AI27" s="683"/>
      <c r="AJ27" s="683"/>
      <c r="AK27" s="683"/>
      <c r="AL27" s="684" t="s">
        <v>231</v>
      </c>
      <c r="AM27" s="685"/>
      <c r="AN27" s="685"/>
      <c r="AO27" s="686"/>
      <c r="AP27" s="676" t="s">
        <v>302</v>
      </c>
      <c r="AQ27" s="677"/>
      <c r="AR27" s="677"/>
      <c r="AS27" s="677"/>
      <c r="AT27" s="677"/>
      <c r="AU27" s="677"/>
      <c r="AV27" s="677"/>
      <c r="AW27" s="677"/>
      <c r="AX27" s="677"/>
      <c r="AY27" s="677"/>
      <c r="AZ27" s="677"/>
      <c r="BA27" s="677"/>
      <c r="BB27" s="677"/>
      <c r="BC27" s="677"/>
      <c r="BD27" s="677"/>
      <c r="BE27" s="677"/>
      <c r="BF27" s="678"/>
      <c r="BG27" s="679">
        <v>785953</v>
      </c>
      <c r="BH27" s="680"/>
      <c r="BI27" s="680"/>
      <c r="BJ27" s="680"/>
      <c r="BK27" s="680"/>
      <c r="BL27" s="680"/>
      <c r="BM27" s="680"/>
      <c r="BN27" s="681"/>
      <c r="BO27" s="682">
        <v>100</v>
      </c>
      <c r="BP27" s="682"/>
      <c r="BQ27" s="682"/>
      <c r="BR27" s="682"/>
      <c r="BS27" s="688" t="s">
        <v>177</v>
      </c>
      <c r="BT27" s="680"/>
      <c r="BU27" s="680"/>
      <c r="BV27" s="680"/>
      <c r="BW27" s="680"/>
      <c r="BX27" s="680"/>
      <c r="BY27" s="680"/>
      <c r="BZ27" s="680"/>
      <c r="CA27" s="680"/>
      <c r="CB27" s="689"/>
      <c r="CD27" s="694" t="s">
        <v>303</v>
      </c>
      <c r="CE27" s="695"/>
      <c r="CF27" s="695"/>
      <c r="CG27" s="695"/>
      <c r="CH27" s="695"/>
      <c r="CI27" s="695"/>
      <c r="CJ27" s="695"/>
      <c r="CK27" s="695"/>
      <c r="CL27" s="695"/>
      <c r="CM27" s="695"/>
      <c r="CN27" s="695"/>
      <c r="CO27" s="695"/>
      <c r="CP27" s="695"/>
      <c r="CQ27" s="696"/>
      <c r="CR27" s="679">
        <v>872906</v>
      </c>
      <c r="CS27" s="715"/>
      <c r="CT27" s="715"/>
      <c r="CU27" s="715"/>
      <c r="CV27" s="715"/>
      <c r="CW27" s="715"/>
      <c r="CX27" s="715"/>
      <c r="CY27" s="716"/>
      <c r="CZ27" s="684">
        <v>14.3</v>
      </c>
      <c r="DA27" s="713"/>
      <c r="DB27" s="713"/>
      <c r="DC27" s="717"/>
      <c r="DD27" s="688">
        <v>310924</v>
      </c>
      <c r="DE27" s="715"/>
      <c r="DF27" s="715"/>
      <c r="DG27" s="715"/>
      <c r="DH27" s="715"/>
      <c r="DI27" s="715"/>
      <c r="DJ27" s="715"/>
      <c r="DK27" s="716"/>
      <c r="DL27" s="688">
        <v>305202</v>
      </c>
      <c r="DM27" s="715"/>
      <c r="DN27" s="715"/>
      <c r="DO27" s="715"/>
      <c r="DP27" s="715"/>
      <c r="DQ27" s="715"/>
      <c r="DR27" s="715"/>
      <c r="DS27" s="715"/>
      <c r="DT27" s="715"/>
      <c r="DU27" s="715"/>
      <c r="DV27" s="716"/>
      <c r="DW27" s="684">
        <v>9.1999999999999993</v>
      </c>
      <c r="DX27" s="713"/>
      <c r="DY27" s="713"/>
      <c r="DZ27" s="713"/>
      <c r="EA27" s="713"/>
      <c r="EB27" s="713"/>
      <c r="EC27" s="714"/>
    </row>
    <row r="28" spans="2:133" ht="11.25" customHeight="1" x14ac:dyDescent="0.15">
      <c r="B28" s="721" t="s">
        <v>304</v>
      </c>
      <c r="C28" s="722"/>
      <c r="D28" s="722"/>
      <c r="E28" s="722"/>
      <c r="F28" s="722"/>
      <c r="G28" s="722"/>
      <c r="H28" s="722"/>
      <c r="I28" s="722"/>
      <c r="J28" s="722"/>
      <c r="K28" s="722"/>
      <c r="L28" s="722"/>
      <c r="M28" s="722"/>
      <c r="N28" s="722"/>
      <c r="O28" s="722"/>
      <c r="P28" s="722"/>
      <c r="Q28" s="723"/>
      <c r="R28" s="679" t="s">
        <v>231</v>
      </c>
      <c r="S28" s="680"/>
      <c r="T28" s="680"/>
      <c r="U28" s="680"/>
      <c r="V28" s="680"/>
      <c r="W28" s="680"/>
      <c r="X28" s="680"/>
      <c r="Y28" s="681"/>
      <c r="Z28" s="682" t="s">
        <v>177</v>
      </c>
      <c r="AA28" s="682"/>
      <c r="AB28" s="682"/>
      <c r="AC28" s="682"/>
      <c r="AD28" s="683" t="s">
        <v>231</v>
      </c>
      <c r="AE28" s="683"/>
      <c r="AF28" s="683"/>
      <c r="AG28" s="683"/>
      <c r="AH28" s="683"/>
      <c r="AI28" s="683"/>
      <c r="AJ28" s="683"/>
      <c r="AK28" s="683"/>
      <c r="AL28" s="684" t="s">
        <v>231</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305</v>
      </c>
      <c r="CE28" s="695"/>
      <c r="CF28" s="695"/>
      <c r="CG28" s="695"/>
      <c r="CH28" s="695"/>
      <c r="CI28" s="695"/>
      <c r="CJ28" s="695"/>
      <c r="CK28" s="695"/>
      <c r="CL28" s="695"/>
      <c r="CM28" s="695"/>
      <c r="CN28" s="695"/>
      <c r="CO28" s="695"/>
      <c r="CP28" s="695"/>
      <c r="CQ28" s="696"/>
      <c r="CR28" s="679">
        <v>595609</v>
      </c>
      <c r="CS28" s="680"/>
      <c r="CT28" s="680"/>
      <c r="CU28" s="680"/>
      <c r="CV28" s="680"/>
      <c r="CW28" s="680"/>
      <c r="CX28" s="680"/>
      <c r="CY28" s="681"/>
      <c r="CZ28" s="684">
        <v>9.8000000000000007</v>
      </c>
      <c r="DA28" s="713"/>
      <c r="DB28" s="713"/>
      <c r="DC28" s="717"/>
      <c r="DD28" s="688">
        <v>570917</v>
      </c>
      <c r="DE28" s="680"/>
      <c r="DF28" s="680"/>
      <c r="DG28" s="680"/>
      <c r="DH28" s="680"/>
      <c r="DI28" s="680"/>
      <c r="DJ28" s="680"/>
      <c r="DK28" s="681"/>
      <c r="DL28" s="688">
        <v>570917</v>
      </c>
      <c r="DM28" s="680"/>
      <c r="DN28" s="680"/>
      <c r="DO28" s="680"/>
      <c r="DP28" s="680"/>
      <c r="DQ28" s="680"/>
      <c r="DR28" s="680"/>
      <c r="DS28" s="680"/>
      <c r="DT28" s="680"/>
      <c r="DU28" s="680"/>
      <c r="DV28" s="681"/>
      <c r="DW28" s="684">
        <v>17.3</v>
      </c>
      <c r="DX28" s="713"/>
      <c r="DY28" s="713"/>
      <c r="DZ28" s="713"/>
      <c r="EA28" s="713"/>
      <c r="EB28" s="713"/>
      <c r="EC28" s="714"/>
    </row>
    <row r="29" spans="2:133" ht="11.25" customHeight="1" x14ac:dyDescent="0.15">
      <c r="B29" s="676" t="s">
        <v>306</v>
      </c>
      <c r="C29" s="677"/>
      <c r="D29" s="677"/>
      <c r="E29" s="677"/>
      <c r="F29" s="677"/>
      <c r="G29" s="677"/>
      <c r="H29" s="677"/>
      <c r="I29" s="677"/>
      <c r="J29" s="677"/>
      <c r="K29" s="677"/>
      <c r="L29" s="677"/>
      <c r="M29" s="677"/>
      <c r="N29" s="677"/>
      <c r="O29" s="677"/>
      <c r="P29" s="677"/>
      <c r="Q29" s="678"/>
      <c r="R29" s="679">
        <v>483670</v>
      </c>
      <c r="S29" s="680"/>
      <c r="T29" s="680"/>
      <c r="U29" s="680"/>
      <c r="V29" s="680"/>
      <c r="W29" s="680"/>
      <c r="X29" s="680"/>
      <c r="Y29" s="681"/>
      <c r="Z29" s="682">
        <v>7.8</v>
      </c>
      <c r="AA29" s="682"/>
      <c r="AB29" s="682"/>
      <c r="AC29" s="682"/>
      <c r="AD29" s="683" t="s">
        <v>231</v>
      </c>
      <c r="AE29" s="683"/>
      <c r="AF29" s="683"/>
      <c r="AG29" s="683"/>
      <c r="AH29" s="683"/>
      <c r="AI29" s="683"/>
      <c r="AJ29" s="683"/>
      <c r="AK29" s="683"/>
      <c r="AL29" s="684" t="s">
        <v>231</v>
      </c>
      <c r="AM29" s="685"/>
      <c r="AN29" s="685"/>
      <c r="AO29" s="686"/>
      <c r="AP29" s="658" t="s">
        <v>225</v>
      </c>
      <c r="AQ29" s="659"/>
      <c r="AR29" s="659"/>
      <c r="AS29" s="659"/>
      <c r="AT29" s="659"/>
      <c r="AU29" s="659"/>
      <c r="AV29" s="659"/>
      <c r="AW29" s="659"/>
      <c r="AX29" s="659"/>
      <c r="AY29" s="659"/>
      <c r="AZ29" s="659"/>
      <c r="BA29" s="659"/>
      <c r="BB29" s="659"/>
      <c r="BC29" s="659"/>
      <c r="BD29" s="659"/>
      <c r="BE29" s="659"/>
      <c r="BF29" s="660"/>
      <c r="BG29" s="658" t="s">
        <v>307</v>
      </c>
      <c r="BH29" s="719"/>
      <c r="BI29" s="719"/>
      <c r="BJ29" s="719"/>
      <c r="BK29" s="719"/>
      <c r="BL29" s="719"/>
      <c r="BM29" s="719"/>
      <c r="BN29" s="719"/>
      <c r="BO29" s="719"/>
      <c r="BP29" s="719"/>
      <c r="BQ29" s="720"/>
      <c r="BR29" s="658" t="s">
        <v>308</v>
      </c>
      <c r="BS29" s="719"/>
      <c r="BT29" s="719"/>
      <c r="BU29" s="719"/>
      <c r="BV29" s="719"/>
      <c r="BW29" s="719"/>
      <c r="BX29" s="719"/>
      <c r="BY29" s="719"/>
      <c r="BZ29" s="719"/>
      <c r="CA29" s="719"/>
      <c r="CB29" s="720"/>
      <c r="CD29" s="742" t="s">
        <v>309</v>
      </c>
      <c r="CE29" s="743"/>
      <c r="CF29" s="694" t="s">
        <v>310</v>
      </c>
      <c r="CG29" s="695"/>
      <c r="CH29" s="695"/>
      <c r="CI29" s="695"/>
      <c r="CJ29" s="695"/>
      <c r="CK29" s="695"/>
      <c r="CL29" s="695"/>
      <c r="CM29" s="695"/>
      <c r="CN29" s="695"/>
      <c r="CO29" s="695"/>
      <c r="CP29" s="695"/>
      <c r="CQ29" s="696"/>
      <c r="CR29" s="679">
        <v>595609</v>
      </c>
      <c r="CS29" s="715"/>
      <c r="CT29" s="715"/>
      <c r="CU29" s="715"/>
      <c r="CV29" s="715"/>
      <c r="CW29" s="715"/>
      <c r="CX29" s="715"/>
      <c r="CY29" s="716"/>
      <c r="CZ29" s="684">
        <v>9.8000000000000007</v>
      </c>
      <c r="DA29" s="713"/>
      <c r="DB29" s="713"/>
      <c r="DC29" s="717"/>
      <c r="DD29" s="688">
        <v>570917</v>
      </c>
      <c r="DE29" s="715"/>
      <c r="DF29" s="715"/>
      <c r="DG29" s="715"/>
      <c r="DH29" s="715"/>
      <c r="DI29" s="715"/>
      <c r="DJ29" s="715"/>
      <c r="DK29" s="716"/>
      <c r="DL29" s="688">
        <v>570917</v>
      </c>
      <c r="DM29" s="715"/>
      <c r="DN29" s="715"/>
      <c r="DO29" s="715"/>
      <c r="DP29" s="715"/>
      <c r="DQ29" s="715"/>
      <c r="DR29" s="715"/>
      <c r="DS29" s="715"/>
      <c r="DT29" s="715"/>
      <c r="DU29" s="715"/>
      <c r="DV29" s="716"/>
      <c r="DW29" s="684">
        <v>17.3</v>
      </c>
      <c r="DX29" s="713"/>
      <c r="DY29" s="713"/>
      <c r="DZ29" s="713"/>
      <c r="EA29" s="713"/>
      <c r="EB29" s="713"/>
      <c r="EC29" s="714"/>
    </row>
    <row r="30" spans="2:133" ht="11.25" customHeight="1" x14ac:dyDescent="0.15">
      <c r="B30" s="676" t="s">
        <v>311</v>
      </c>
      <c r="C30" s="677"/>
      <c r="D30" s="677"/>
      <c r="E30" s="677"/>
      <c r="F30" s="677"/>
      <c r="G30" s="677"/>
      <c r="H30" s="677"/>
      <c r="I30" s="677"/>
      <c r="J30" s="677"/>
      <c r="K30" s="677"/>
      <c r="L30" s="677"/>
      <c r="M30" s="677"/>
      <c r="N30" s="677"/>
      <c r="O30" s="677"/>
      <c r="P30" s="677"/>
      <c r="Q30" s="678"/>
      <c r="R30" s="679">
        <v>24063</v>
      </c>
      <c r="S30" s="680"/>
      <c r="T30" s="680"/>
      <c r="U30" s="680"/>
      <c r="V30" s="680"/>
      <c r="W30" s="680"/>
      <c r="X30" s="680"/>
      <c r="Y30" s="681"/>
      <c r="Z30" s="682">
        <v>0.4</v>
      </c>
      <c r="AA30" s="682"/>
      <c r="AB30" s="682"/>
      <c r="AC30" s="682"/>
      <c r="AD30" s="683">
        <v>75</v>
      </c>
      <c r="AE30" s="683"/>
      <c r="AF30" s="683"/>
      <c r="AG30" s="683"/>
      <c r="AH30" s="683"/>
      <c r="AI30" s="683"/>
      <c r="AJ30" s="683"/>
      <c r="AK30" s="683"/>
      <c r="AL30" s="684">
        <v>0</v>
      </c>
      <c r="AM30" s="685"/>
      <c r="AN30" s="685"/>
      <c r="AO30" s="686"/>
      <c r="AP30" s="727" t="s">
        <v>312</v>
      </c>
      <c r="AQ30" s="728"/>
      <c r="AR30" s="728"/>
      <c r="AS30" s="728"/>
      <c r="AT30" s="733" t="s">
        <v>313</v>
      </c>
      <c r="AU30" s="230"/>
      <c r="AV30" s="230"/>
      <c r="AW30" s="230"/>
      <c r="AX30" s="665" t="s">
        <v>189</v>
      </c>
      <c r="AY30" s="666"/>
      <c r="AZ30" s="666"/>
      <c r="BA30" s="666"/>
      <c r="BB30" s="666"/>
      <c r="BC30" s="666"/>
      <c r="BD30" s="666"/>
      <c r="BE30" s="666"/>
      <c r="BF30" s="667"/>
      <c r="BG30" s="739">
        <v>98.1</v>
      </c>
      <c r="BH30" s="740"/>
      <c r="BI30" s="740"/>
      <c r="BJ30" s="740"/>
      <c r="BK30" s="740"/>
      <c r="BL30" s="740"/>
      <c r="BM30" s="674">
        <v>90.5</v>
      </c>
      <c r="BN30" s="740"/>
      <c r="BO30" s="740"/>
      <c r="BP30" s="740"/>
      <c r="BQ30" s="741"/>
      <c r="BR30" s="739">
        <v>97.6</v>
      </c>
      <c r="BS30" s="740"/>
      <c r="BT30" s="740"/>
      <c r="BU30" s="740"/>
      <c r="BV30" s="740"/>
      <c r="BW30" s="740"/>
      <c r="BX30" s="674">
        <v>89.5</v>
      </c>
      <c r="BY30" s="740"/>
      <c r="BZ30" s="740"/>
      <c r="CA30" s="740"/>
      <c r="CB30" s="741"/>
      <c r="CD30" s="744"/>
      <c r="CE30" s="745"/>
      <c r="CF30" s="694" t="s">
        <v>314</v>
      </c>
      <c r="CG30" s="695"/>
      <c r="CH30" s="695"/>
      <c r="CI30" s="695"/>
      <c r="CJ30" s="695"/>
      <c r="CK30" s="695"/>
      <c r="CL30" s="695"/>
      <c r="CM30" s="695"/>
      <c r="CN30" s="695"/>
      <c r="CO30" s="695"/>
      <c r="CP30" s="695"/>
      <c r="CQ30" s="696"/>
      <c r="CR30" s="679">
        <v>562537</v>
      </c>
      <c r="CS30" s="680"/>
      <c r="CT30" s="680"/>
      <c r="CU30" s="680"/>
      <c r="CV30" s="680"/>
      <c r="CW30" s="680"/>
      <c r="CX30" s="680"/>
      <c r="CY30" s="681"/>
      <c r="CZ30" s="684">
        <v>9.1999999999999993</v>
      </c>
      <c r="DA30" s="713"/>
      <c r="DB30" s="713"/>
      <c r="DC30" s="717"/>
      <c r="DD30" s="688">
        <v>538699</v>
      </c>
      <c r="DE30" s="680"/>
      <c r="DF30" s="680"/>
      <c r="DG30" s="680"/>
      <c r="DH30" s="680"/>
      <c r="DI30" s="680"/>
      <c r="DJ30" s="680"/>
      <c r="DK30" s="681"/>
      <c r="DL30" s="688">
        <v>538699</v>
      </c>
      <c r="DM30" s="680"/>
      <c r="DN30" s="680"/>
      <c r="DO30" s="680"/>
      <c r="DP30" s="680"/>
      <c r="DQ30" s="680"/>
      <c r="DR30" s="680"/>
      <c r="DS30" s="680"/>
      <c r="DT30" s="680"/>
      <c r="DU30" s="680"/>
      <c r="DV30" s="681"/>
      <c r="DW30" s="684">
        <v>16.3</v>
      </c>
      <c r="DX30" s="713"/>
      <c r="DY30" s="713"/>
      <c r="DZ30" s="713"/>
      <c r="EA30" s="713"/>
      <c r="EB30" s="713"/>
      <c r="EC30" s="714"/>
    </row>
    <row r="31" spans="2:133" ht="11.25" customHeight="1" x14ac:dyDescent="0.15">
      <c r="B31" s="676" t="s">
        <v>315</v>
      </c>
      <c r="C31" s="677"/>
      <c r="D31" s="677"/>
      <c r="E31" s="677"/>
      <c r="F31" s="677"/>
      <c r="G31" s="677"/>
      <c r="H31" s="677"/>
      <c r="I31" s="677"/>
      <c r="J31" s="677"/>
      <c r="K31" s="677"/>
      <c r="L31" s="677"/>
      <c r="M31" s="677"/>
      <c r="N31" s="677"/>
      <c r="O31" s="677"/>
      <c r="P31" s="677"/>
      <c r="Q31" s="678"/>
      <c r="R31" s="679">
        <v>185345</v>
      </c>
      <c r="S31" s="680"/>
      <c r="T31" s="680"/>
      <c r="U31" s="680"/>
      <c r="V31" s="680"/>
      <c r="W31" s="680"/>
      <c r="X31" s="680"/>
      <c r="Y31" s="681"/>
      <c r="Z31" s="682">
        <v>3</v>
      </c>
      <c r="AA31" s="682"/>
      <c r="AB31" s="682"/>
      <c r="AC31" s="682"/>
      <c r="AD31" s="683" t="s">
        <v>231</v>
      </c>
      <c r="AE31" s="683"/>
      <c r="AF31" s="683"/>
      <c r="AG31" s="683"/>
      <c r="AH31" s="683"/>
      <c r="AI31" s="683"/>
      <c r="AJ31" s="683"/>
      <c r="AK31" s="683"/>
      <c r="AL31" s="684" t="s">
        <v>177</v>
      </c>
      <c r="AM31" s="685"/>
      <c r="AN31" s="685"/>
      <c r="AO31" s="686"/>
      <c r="AP31" s="729"/>
      <c r="AQ31" s="730"/>
      <c r="AR31" s="730"/>
      <c r="AS31" s="730"/>
      <c r="AT31" s="734"/>
      <c r="AU31" s="229" t="s">
        <v>316</v>
      </c>
      <c r="AV31" s="229"/>
      <c r="AW31" s="229"/>
      <c r="AX31" s="676" t="s">
        <v>317</v>
      </c>
      <c r="AY31" s="677"/>
      <c r="AZ31" s="677"/>
      <c r="BA31" s="677"/>
      <c r="BB31" s="677"/>
      <c r="BC31" s="677"/>
      <c r="BD31" s="677"/>
      <c r="BE31" s="677"/>
      <c r="BF31" s="678"/>
      <c r="BG31" s="736">
        <v>98.6</v>
      </c>
      <c r="BH31" s="715"/>
      <c r="BI31" s="715"/>
      <c r="BJ31" s="715"/>
      <c r="BK31" s="715"/>
      <c r="BL31" s="715"/>
      <c r="BM31" s="685">
        <v>93.3</v>
      </c>
      <c r="BN31" s="737"/>
      <c r="BO31" s="737"/>
      <c r="BP31" s="737"/>
      <c r="BQ31" s="738"/>
      <c r="BR31" s="736">
        <v>98.2</v>
      </c>
      <c r="BS31" s="715"/>
      <c r="BT31" s="715"/>
      <c r="BU31" s="715"/>
      <c r="BV31" s="715"/>
      <c r="BW31" s="715"/>
      <c r="BX31" s="685">
        <v>91.7</v>
      </c>
      <c r="BY31" s="737"/>
      <c r="BZ31" s="737"/>
      <c r="CA31" s="737"/>
      <c r="CB31" s="738"/>
      <c r="CD31" s="744"/>
      <c r="CE31" s="745"/>
      <c r="CF31" s="694" t="s">
        <v>318</v>
      </c>
      <c r="CG31" s="695"/>
      <c r="CH31" s="695"/>
      <c r="CI31" s="695"/>
      <c r="CJ31" s="695"/>
      <c r="CK31" s="695"/>
      <c r="CL31" s="695"/>
      <c r="CM31" s="695"/>
      <c r="CN31" s="695"/>
      <c r="CO31" s="695"/>
      <c r="CP31" s="695"/>
      <c r="CQ31" s="696"/>
      <c r="CR31" s="679">
        <v>33072</v>
      </c>
      <c r="CS31" s="715"/>
      <c r="CT31" s="715"/>
      <c r="CU31" s="715"/>
      <c r="CV31" s="715"/>
      <c r="CW31" s="715"/>
      <c r="CX31" s="715"/>
      <c r="CY31" s="716"/>
      <c r="CZ31" s="684">
        <v>0.5</v>
      </c>
      <c r="DA31" s="713"/>
      <c r="DB31" s="713"/>
      <c r="DC31" s="717"/>
      <c r="DD31" s="688">
        <v>32218</v>
      </c>
      <c r="DE31" s="715"/>
      <c r="DF31" s="715"/>
      <c r="DG31" s="715"/>
      <c r="DH31" s="715"/>
      <c r="DI31" s="715"/>
      <c r="DJ31" s="715"/>
      <c r="DK31" s="716"/>
      <c r="DL31" s="688">
        <v>32218</v>
      </c>
      <c r="DM31" s="715"/>
      <c r="DN31" s="715"/>
      <c r="DO31" s="715"/>
      <c r="DP31" s="715"/>
      <c r="DQ31" s="715"/>
      <c r="DR31" s="715"/>
      <c r="DS31" s="715"/>
      <c r="DT31" s="715"/>
      <c r="DU31" s="715"/>
      <c r="DV31" s="716"/>
      <c r="DW31" s="684">
        <v>1</v>
      </c>
      <c r="DX31" s="713"/>
      <c r="DY31" s="713"/>
      <c r="DZ31" s="713"/>
      <c r="EA31" s="713"/>
      <c r="EB31" s="713"/>
      <c r="EC31" s="714"/>
    </row>
    <row r="32" spans="2:133" ht="11.25" customHeight="1" x14ac:dyDescent="0.15">
      <c r="B32" s="676" t="s">
        <v>319</v>
      </c>
      <c r="C32" s="677"/>
      <c r="D32" s="677"/>
      <c r="E32" s="677"/>
      <c r="F32" s="677"/>
      <c r="G32" s="677"/>
      <c r="H32" s="677"/>
      <c r="I32" s="677"/>
      <c r="J32" s="677"/>
      <c r="K32" s="677"/>
      <c r="L32" s="677"/>
      <c r="M32" s="677"/>
      <c r="N32" s="677"/>
      <c r="O32" s="677"/>
      <c r="P32" s="677"/>
      <c r="Q32" s="678"/>
      <c r="R32" s="679">
        <v>609178</v>
      </c>
      <c r="S32" s="680"/>
      <c r="T32" s="680"/>
      <c r="U32" s="680"/>
      <c r="V32" s="680"/>
      <c r="W32" s="680"/>
      <c r="X32" s="680"/>
      <c r="Y32" s="681"/>
      <c r="Z32" s="682">
        <v>9.8000000000000007</v>
      </c>
      <c r="AA32" s="682"/>
      <c r="AB32" s="682"/>
      <c r="AC32" s="682"/>
      <c r="AD32" s="683" t="s">
        <v>231</v>
      </c>
      <c r="AE32" s="683"/>
      <c r="AF32" s="683"/>
      <c r="AG32" s="683"/>
      <c r="AH32" s="683"/>
      <c r="AI32" s="683"/>
      <c r="AJ32" s="683"/>
      <c r="AK32" s="683"/>
      <c r="AL32" s="684" t="s">
        <v>177</v>
      </c>
      <c r="AM32" s="685"/>
      <c r="AN32" s="685"/>
      <c r="AO32" s="686"/>
      <c r="AP32" s="731"/>
      <c r="AQ32" s="732"/>
      <c r="AR32" s="732"/>
      <c r="AS32" s="732"/>
      <c r="AT32" s="735"/>
      <c r="AU32" s="231"/>
      <c r="AV32" s="231"/>
      <c r="AW32" s="231"/>
      <c r="AX32" s="724" t="s">
        <v>320</v>
      </c>
      <c r="AY32" s="725"/>
      <c r="AZ32" s="725"/>
      <c r="BA32" s="725"/>
      <c r="BB32" s="725"/>
      <c r="BC32" s="725"/>
      <c r="BD32" s="725"/>
      <c r="BE32" s="725"/>
      <c r="BF32" s="726"/>
      <c r="BG32" s="748">
        <v>97.5</v>
      </c>
      <c r="BH32" s="749"/>
      <c r="BI32" s="749"/>
      <c r="BJ32" s="749"/>
      <c r="BK32" s="749"/>
      <c r="BL32" s="749"/>
      <c r="BM32" s="750">
        <v>86.9</v>
      </c>
      <c r="BN32" s="749"/>
      <c r="BO32" s="749"/>
      <c r="BP32" s="749"/>
      <c r="BQ32" s="751"/>
      <c r="BR32" s="748">
        <v>96.7</v>
      </c>
      <c r="BS32" s="749"/>
      <c r="BT32" s="749"/>
      <c r="BU32" s="749"/>
      <c r="BV32" s="749"/>
      <c r="BW32" s="749"/>
      <c r="BX32" s="750">
        <v>86.2</v>
      </c>
      <c r="BY32" s="749"/>
      <c r="BZ32" s="749"/>
      <c r="CA32" s="749"/>
      <c r="CB32" s="751"/>
      <c r="CD32" s="746"/>
      <c r="CE32" s="747"/>
      <c r="CF32" s="694" t="s">
        <v>321</v>
      </c>
      <c r="CG32" s="695"/>
      <c r="CH32" s="695"/>
      <c r="CI32" s="695"/>
      <c r="CJ32" s="695"/>
      <c r="CK32" s="695"/>
      <c r="CL32" s="695"/>
      <c r="CM32" s="695"/>
      <c r="CN32" s="695"/>
      <c r="CO32" s="695"/>
      <c r="CP32" s="695"/>
      <c r="CQ32" s="696"/>
      <c r="CR32" s="679" t="s">
        <v>231</v>
      </c>
      <c r="CS32" s="680"/>
      <c r="CT32" s="680"/>
      <c r="CU32" s="680"/>
      <c r="CV32" s="680"/>
      <c r="CW32" s="680"/>
      <c r="CX32" s="680"/>
      <c r="CY32" s="681"/>
      <c r="CZ32" s="684" t="s">
        <v>231</v>
      </c>
      <c r="DA32" s="713"/>
      <c r="DB32" s="713"/>
      <c r="DC32" s="717"/>
      <c r="DD32" s="688" t="s">
        <v>177</v>
      </c>
      <c r="DE32" s="680"/>
      <c r="DF32" s="680"/>
      <c r="DG32" s="680"/>
      <c r="DH32" s="680"/>
      <c r="DI32" s="680"/>
      <c r="DJ32" s="680"/>
      <c r="DK32" s="681"/>
      <c r="DL32" s="688" t="s">
        <v>177</v>
      </c>
      <c r="DM32" s="680"/>
      <c r="DN32" s="680"/>
      <c r="DO32" s="680"/>
      <c r="DP32" s="680"/>
      <c r="DQ32" s="680"/>
      <c r="DR32" s="680"/>
      <c r="DS32" s="680"/>
      <c r="DT32" s="680"/>
      <c r="DU32" s="680"/>
      <c r="DV32" s="681"/>
      <c r="DW32" s="684" t="s">
        <v>177</v>
      </c>
      <c r="DX32" s="713"/>
      <c r="DY32" s="713"/>
      <c r="DZ32" s="713"/>
      <c r="EA32" s="713"/>
      <c r="EB32" s="713"/>
      <c r="EC32" s="714"/>
    </row>
    <row r="33" spans="2:133" ht="11.25" customHeight="1" x14ac:dyDescent="0.15">
      <c r="B33" s="676" t="s">
        <v>322</v>
      </c>
      <c r="C33" s="677"/>
      <c r="D33" s="677"/>
      <c r="E33" s="677"/>
      <c r="F33" s="677"/>
      <c r="G33" s="677"/>
      <c r="H33" s="677"/>
      <c r="I33" s="677"/>
      <c r="J33" s="677"/>
      <c r="K33" s="677"/>
      <c r="L33" s="677"/>
      <c r="M33" s="677"/>
      <c r="N33" s="677"/>
      <c r="O33" s="677"/>
      <c r="P33" s="677"/>
      <c r="Q33" s="678"/>
      <c r="R33" s="679">
        <v>70570</v>
      </c>
      <c r="S33" s="680"/>
      <c r="T33" s="680"/>
      <c r="U33" s="680"/>
      <c r="V33" s="680"/>
      <c r="W33" s="680"/>
      <c r="X33" s="680"/>
      <c r="Y33" s="681"/>
      <c r="Z33" s="682">
        <v>1.1000000000000001</v>
      </c>
      <c r="AA33" s="682"/>
      <c r="AB33" s="682"/>
      <c r="AC33" s="682"/>
      <c r="AD33" s="683" t="s">
        <v>177</v>
      </c>
      <c r="AE33" s="683"/>
      <c r="AF33" s="683"/>
      <c r="AG33" s="683"/>
      <c r="AH33" s="683"/>
      <c r="AI33" s="683"/>
      <c r="AJ33" s="683"/>
      <c r="AK33" s="683"/>
      <c r="AL33" s="684" t="s">
        <v>177</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323</v>
      </c>
      <c r="CE33" s="695"/>
      <c r="CF33" s="695"/>
      <c r="CG33" s="695"/>
      <c r="CH33" s="695"/>
      <c r="CI33" s="695"/>
      <c r="CJ33" s="695"/>
      <c r="CK33" s="695"/>
      <c r="CL33" s="695"/>
      <c r="CM33" s="695"/>
      <c r="CN33" s="695"/>
      <c r="CO33" s="695"/>
      <c r="CP33" s="695"/>
      <c r="CQ33" s="696"/>
      <c r="CR33" s="679">
        <v>2926873</v>
      </c>
      <c r="CS33" s="715"/>
      <c r="CT33" s="715"/>
      <c r="CU33" s="715"/>
      <c r="CV33" s="715"/>
      <c r="CW33" s="715"/>
      <c r="CX33" s="715"/>
      <c r="CY33" s="716"/>
      <c r="CZ33" s="684">
        <v>48</v>
      </c>
      <c r="DA33" s="713"/>
      <c r="DB33" s="713"/>
      <c r="DC33" s="717"/>
      <c r="DD33" s="688">
        <v>2033899</v>
      </c>
      <c r="DE33" s="715"/>
      <c r="DF33" s="715"/>
      <c r="DG33" s="715"/>
      <c r="DH33" s="715"/>
      <c r="DI33" s="715"/>
      <c r="DJ33" s="715"/>
      <c r="DK33" s="716"/>
      <c r="DL33" s="688">
        <v>1407159</v>
      </c>
      <c r="DM33" s="715"/>
      <c r="DN33" s="715"/>
      <c r="DO33" s="715"/>
      <c r="DP33" s="715"/>
      <c r="DQ33" s="715"/>
      <c r="DR33" s="715"/>
      <c r="DS33" s="715"/>
      <c r="DT33" s="715"/>
      <c r="DU33" s="715"/>
      <c r="DV33" s="716"/>
      <c r="DW33" s="684">
        <v>42.6</v>
      </c>
      <c r="DX33" s="713"/>
      <c r="DY33" s="713"/>
      <c r="DZ33" s="713"/>
      <c r="EA33" s="713"/>
      <c r="EB33" s="713"/>
      <c r="EC33" s="714"/>
    </row>
    <row r="34" spans="2:133" ht="11.25" customHeight="1" x14ac:dyDescent="0.15">
      <c r="B34" s="676" t="s">
        <v>324</v>
      </c>
      <c r="C34" s="677"/>
      <c r="D34" s="677"/>
      <c r="E34" s="677"/>
      <c r="F34" s="677"/>
      <c r="G34" s="677"/>
      <c r="H34" s="677"/>
      <c r="I34" s="677"/>
      <c r="J34" s="677"/>
      <c r="K34" s="677"/>
      <c r="L34" s="677"/>
      <c r="M34" s="677"/>
      <c r="N34" s="677"/>
      <c r="O34" s="677"/>
      <c r="P34" s="677"/>
      <c r="Q34" s="678"/>
      <c r="R34" s="679">
        <v>138391</v>
      </c>
      <c r="S34" s="680"/>
      <c r="T34" s="680"/>
      <c r="U34" s="680"/>
      <c r="V34" s="680"/>
      <c r="W34" s="680"/>
      <c r="X34" s="680"/>
      <c r="Y34" s="681"/>
      <c r="Z34" s="682">
        <v>2.2000000000000002</v>
      </c>
      <c r="AA34" s="682"/>
      <c r="AB34" s="682"/>
      <c r="AC34" s="682"/>
      <c r="AD34" s="683">
        <v>9410</v>
      </c>
      <c r="AE34" s="683"/>
      <c r="AF34" s="683"/>
      <c r="AG34" s="683"/>
      <c r="AH34" s="683"/>
      <c r="AI34" s="683"/>
      <c r="AJ34" s="683"/>
      <c r="AK34" s="683"/>
      <c r="AL34" s="684">
        <v>0.3</v>
      </c>
      <c r="AM34" s="685"/>
      <c r="AN34" s="685"/>
      <c r="AO34" s="686"/>
      <c r="AP34" s="234"/>
      <c r="AQ34" s="658" t="s">
        <v>325</v>
      </c>
      <c r="AR34" s="659"/>
      <c r="AS34" s="659"/>
      <c r="AT34" s="659"/>
      <c r="AU34" s="659"/>
      <c r="AV34" s="659"/>
      <c r="AW34" s="659"/>
      <c r="AX34" s="659"/>
      <c r="AY34" s="659"/>
      <c r="AZ34" s="659"/>
      <c r="BA34" s="659"/>
      <c r="BB34" s="659"/>
      <c r="BC34" s="659"/>
      <c r="BD34" s="659"/>
      <c r="BE34" s="659"/>
      <c r="BF34" s="660"/>
      <c r="BG34" s="658" t="s">
        <v>326</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327</v>
      </c>
      <c r="CE34" s="695"/>
      <c r="CF34" s="695"/>
      <c r="CG34" s="695"/>
      <c r="CH34" s="695"/>
      <c r="CI34" s="695"/>
      <c r="CJ34" s="695"/>
      <c r="CK34" s="695"/>
      <c r="CL34" s="695"/>
      <c r="CM34" s="695"/>
      <c r="CN34" s="695"/>
      <c r="CO34" s="695"/>
      <c r="CP34" s="695"/>
      <c r="CQ34" s="696"/>
      <c r="CR34" s="679">
        <v>758124</v>
      </c>
      <c r="CS34" s="680"/>
      <c r="CT34" s="680"/>
      <c r="CU34" s="680"/>
      <c r="CV34" s="680"/>
      <c r="CW34" s="680"/>
      <c r="CX34" s="680"/>
      <c r="CY34" s="681"/>
      <c r="CZ34" s="684">
        <v>12.4</v>
      </c>
      <c r="DA34" s="713"/>
      <c r="DB34" s="713"/>
      <c r="DC34" s="717"/>
      <c r="DD34" s="688">
        <v>527394</v>
      </c>
      <c r="DE34" s="680"/>
      <c r="DF34" s="680"/>
      <c r="DG34" s="680"/>
      <c r="DH34" s="680"/>
      <c r="DI34" s="680"/>
      <c r="DJ34" s="680"/>
      <c r="DK34" s="681"/>
      <c r="DL34" s="688">
        <v>406455</v>
      </c>
      <c r="DM34" s="680"/>
      <c r="DN34" s="680"/>
      <c r="DO34" s="680"/>
      <c r="DP34" s="680"/>
      <c r="DQ34" s="680"/>
      <c r="DR34" s="680"/>
      <c r="DS34" s="680"/>
      <c r="DT34" s="680"/>
      <c r="DU34" s="680"/>
      <c r="DV34" s="681"/>
      <c r="DW34" s="684">
        <v>12.3</v>
      </c>
      <c r="DX34" s="713"/>
      <c r="DY34" s="713"/>
      <c r="DZ34" s="713"/>
      <c r="EA34" s="713"/>
      <c r="EB34" s="713"/>
      <c r="EC34" s="714"/>
    </row>
    <row r="35" spans="2:133" ht="11.25" customHeight="1" x14ac:dyDescent="0.15">
      <c r="B35" s="676" t="s">
        <v>328</v>
      </c>
      <c r="C35" s="677"/>
      <c r="D35" s="677"/>
      <c r="E35" s="677"/>
      <c r="F35" s="677"/>
      <c r="G35" s="677"/>
      <c r="H35" s="677"/>
      <c r="I35" s="677"/>
      <c r="J35" s="677"/>
      <c r="K35" s="677"/>
      <c r="L35" s="677"/>
      <c r="M35" s="677"/>
      <c r="N35" s="677"/>
      <c r="O35" s="677"/>
      <c r="P35" s="677"/>
      <c r="Q35" s="678"/>
      <c r="R35" s="679">
        <v>565683</v>
      </c>
      <c r="S35" s="680"/>
      <c r="T35" s="680"/>
      <c r="U35" s="680"/>
      <c r="V35" s="680"/>
      <c r="W35" s="680"/>
      <c r="X35" s="680"/>
      <c r="Y35" s="681"/>
      <c r="Z35" s="682">
        <v>9.1</v>
      </c>
      <c r="AA35" s="682"/>
      <c r="AB35" s="682"/>
      <c r="AC35" s="682"/>
      <c r="AD35" s="683" t="s">
        <v>231</v>
      </c>
      <c r="AE35" s="683"/>
      <c r="AF35" s="683"/>
      <c r="AG35" s="683"/>
      <c r="AH35" s="683"/>
      <c r="AI35" s="683"/>
      <c r="AJ35" s="683"/>
      <c r="AK35" s="683"/>
      <c r="AL35" s="684" t="s">
        <v>177</v>
      </c>
      <c r="AM35" s="685"/>
      <c r="AN35" s="685"/>
      <c r="AO35" s="686"/>
      <c r="AP35" s="234"/>
      <c r="AQ35" s="752" t="s">
        <v>329</v>
      </c>
      <c r="AR35" s="753"/>
      <c r="AS35" s="753"/>
      <c r="AT35" s="753"/>
      <c r="AU35" s="753"/>
      <c r="AV35" s="753"/>
      <c r="AW35" s="753"/>
      <c r="AX35" s="753"/>
      <c r="AY35" s="754"/>
      <c r="AZ35" s="668">
        <v>974711</v>
      </c>
      <c r="BA35" s="669"/>
      <c r="BB35" s="669"/>
      <c r="BC35" s="669"/>
      <c r="BD35" s="669"/>
      <c r="BE35" s="669"/>
      <c r="BF35" s="755"/>
      <c r="BG35" s="690" t="s">
        <v>330</v>
      </c>
      <c r="BH35" s="691"/>
      <c r="BI35" s="691"/>
      <c r="BJ35" s="691"/>
      <c r="BK35" s="691"/>
      <c r="BL35" s="691"/>
      <c r="BM35" s="691"/>
      <c r="BN35" s="691"/>
      <c r="BO35" s="691"/>
      <c r="BP35" s="691"/>
      <c r="BQ35" s="691"/>
      <c r="BR35" s="691"/>
      <c r="BS35" s="691"/>
      <c r="BT35" s="691"/>
      <c r="BU35" s="692"/>
      <c r="BV35" s="668">
        <v>21337</v>
      </c>
      <c r="BW35" s="669"/>
      <c r="BX35" s="669"/>
      <c r="BY35" s="669"/>
      <c r="BZ35" s="669"/>
      <c r="CA35" s="669"/>
      <c r="CB35" s="755"/>
      <c r="CD35" s="694" t="s">
        <v>331</v>
      </c>
      <c r="CE35" s="695"/>
      <c r="CF35" s="695"/>
      <c r="CG35" s="695"/>
      <c r="CH35" s="695"/>
      <c r="CI35" s="695"/>
      <c r="CJ35" s="695"/>
      <c r="CK35" s="695"/>
      <c r="CL35" s="695"/>
      <c r="CM35" s="695"/>
      <c r="CN35" s="695"/>
      <c r="CO35" s="695"/>
      <c r="CP35" s="695"/>
      <c r="CQ35" s="696"/>
      <c r="CR35" s="679">
        <v>42923</v>
      </c>
      <c r="CS35" s="715"/>
      <c r="CT35" s="715"/>
      <c r="CU35" s="715"/>
      <c r="CV35" s="715"/>
      <c r="CW35" s="715"/>
      <c r="CX35" s="715"/>
      <c r="CY35" s="716"/>
      <c r="CZ35" s="684">
        <v>0.7</v>
      </c>
      <c r="DA35" s="713"/>
      <c r="DB35" s="713"/>
      <c r="DC35" s="717"/>
      <c r="DD35" s="688">
        <v>38588</v>
      </c>
      <c r="DE35" s="715"/>
      <c r="DF35" s="715"/>
      <c r="DG35" s="715"/>
      <c r="DH35" s="715"/>
      <c r="DI35" s="715"/>
      <c r="DJ35" s="715"/>
      <c r="DK35" s="716"/>
      <c r="DL35" s="688">
        <v>36631</v>
      </c>
      <c r="DM35" s="715"/>
      <c r="DN35" s="715"/>
      <c r="DO35" s="715"/>
      <c r="DP35" s="715"/>
      <c r="DQ35" s="715"/>
      <c r="DR35" s="715"/>
      <c r="DS35" s="715"/>
      <c r="DT35" s="715"/>
      <c r="DU35" s="715"/>
      <c r="DV35" s="716"/>
      <c r="DW35" s="684">
        <v>1.1000000000000001</v>
      </c>
      <c r="DX35" s="713"/>
      <c r="DY35" s="713"/>
      <c r="DZ35" s="713"/>
      <c r="EA35" s="713"/>
      <c r="EB35" s="713"/>
      <c r="EC35" s="714"/>
    </row>
    <row r="36" spans="2:133" ht="11.25" customHeight="1" x14ac:dyDescent="0.15">
      <c r="B36" s="676" t="s">
        <v>332</v>
      </c>
      <c r="C36" s="677"/>
      <c r="D36" s="677"/>
      <c r="E36" s="677"/>
      <c r="F36" s="677"/>
      <c r="G36" s="677"/>
      <c r="H36" s="677"/>
      <c r="I36" s="677"/>
      <c r="J36" s="677"/>
      <c r="K36" s="677"/>
      <c r="L36" s="677"/>
      <c r="M36" s="677"/>
      <c r="N36" s="677"/>
      <c r="O36" s="677"/>
      <c r="P36" s="677"/>
      <c r="Q36" s="678"/>
      <c r="R36" s="679" t="s">
        <v>231</v>
      </c>
      <c r="S36" s="680"/>
      <c r="T36" s="680"/>
      <c r="U36" s="680"/>
      <c r="V36" s="680"/>
      <c r="W36" s="680"/>
      <c r="X36" s="680"/>
      <c r="Y36" s="681"/>
      <c r="Z36" s="682" t="s">
        <v>231</v>
      </c>
      <c r="AA36" s="682"/>
      <c r="AB36" s="682"/>
      <c r="AC36" s="682"/>
      <c r="AD36" s="683" t="s">
        <v>231</v>
      </c>
      <c r="AE36" s="683"/>
      <c r="AF36" s="683"/>
      <c r="AG36" s="683"/>
      <c r="AH36" s="683"/>
      <c r="AI36" s="683"/>
      <c r="AJ36" s="683"/>
      <c r="AK36" s="683"/>
      <c r="AL36" s="684" t="s">
        <v>231</v>
      </c>
      <c r="AM36" s="685"/>
      <c r="AN36" s="685"/>
      <c r="AO36" s="686"/>
      <c r="AQ36" s="756" t="s">
        <v>333</v>
      </c>
      <c r="AR36" s="757"/>
      <c r="AS36" s="757"/>
      <c r="AT36" s="757"/>
      <c r="AU36" s="757"/>
      <c r="AV36" s="757"/>
      <c r="AW36" s="757"/>
      <c r="AX36" s="757"/>
      <c r="AY36" s="758"/>
      <c r="AZ36" s="679">
        <v>377440</v>
      </c>
      <c r="BA36" s="680"/>
      <c r="BB36" s="680"/>
      <c r="BC36" s="680"/>
      <c r="BD36" s="715"/>
      <c r="BE36" s="715"/>
      <c r="BF36" s="738"/>
      <c r="BG36" s="694" t="s">
        <v>334</v>
      </c>
      <c r="BH36" s="695"/>
      <c r="BI36" s="695"/>
      <c r="BJ36" s="695"/>
      <c r="BK36" s="695"/>
      <c r="BL36" s="695"/>
      <c r="BM36" s="695"/>
      <c r="BN36" s="695"/>
      <c r="BO36" s="695"/>
      <c r="BP36" s="695"/>
      <c r="BQ36" s="695"/>
      <c r="BR36" s="695"/>
      <c r="BS36" s="695"/>
      <c r="BT36" s="695"/>
      <c r="BU36" s="696"/>
      <c r="BV36" s="679">
        <v>10787</v>
      </c>
      <c r="BW36" s="680"/>
      <c r="BX36" s="680"/>
      <c r="BY36" s="680"/>
      <c r="BZ36" s="680"/>
      <c r="CA36" s="680"/>
      <c r="CB36" s="689"/>
      <c r="CD36" s="694" t="s">
        <v>335</v>
      </c>
      <c r="CE36" s="695"/>
      <c r="CF36" s="695"/>
      <c r="CG36" s="695"/>
      <c r="CH36" s="695"/>
      <c r="CI36" s="695"/>
      <c r="CJ36" s="695"/>
      <c r="CK36" s="695"/>
      <c r="CL36" s="695"/>
      <c r="CM36" s="695"/>
      <c r="CN36" s="695"/>
      <c r="CO36" s="695"/>
      <c r="CP36" s="695"/>
      <c r="CQ36" s="696"/>
      <c r="CR36" s="679">
        <v>1201401</v>
      </c>
      <c r="CS36" s="680"/>
      <c r="CT36" s="680"/>
      <c r="CU36" s="680"/>
      <c r="CV36" s="680"/>
      <c r="CW36" s="680"/>
      <c r="CX36" s="680"/>
      <c r="CY36" s="681"/>
      <c r="CZ36" s="684">
        <v>19.7</v>
      </c>
      <c r="DA36" s="713"/>
      <c r="DB36" s="713"/>
      <c r="DC36" s="717"/>
      <c r="DD36" s="688">
        <v>784255</v>
      </c>
      <c r="DE36" s="680"/>
      <c r="DF36" s="680"/>
      <c r="DG36" s="680"/>
      <c r="DH36" s="680"/>
      <c r="DI36" s="680"/>
      <c r="DJ36" s="680"/>
      <c r="DK36" s="681"/>
      <c r="DL36" s="688">
        <v>500583</v>
      </c>
      <c r="DM36" s="680"/>
      <c r="DN36" s="680"/>
      <c r="DO36" s="680"/>
      <c r="DP36" s="680"/>
      <c r="DQ36" s="680"/>
      <c r="DR36" s="680"/>
      <c r="DS36" s="680"/>
      <c r="DT36" s="680"/>
      <c r="DU36" s="680"/>
      <c r="DV36" s="681"/>
      <c r="DW36" s="684">
        <v>15.2</v>
      </c>
      <c r="DX36" s="713"/>
      <c r="DY36" s="713"/>
      <c r="DZ36" s="713"/>
      <c r="EA36" s="713"/>
      <c r="EB36" s="713"/>
      <c r="EC36" s="714"/>
    </row>
    <row r="37" spans="2:133" ht="11.25" customHeight="1" x14ac:dyDescent="0.15">
      <c r="B37" s="676" t="s">
        <v>336</v>
      </c>
      <c r="C37" s="677"/>
      <c r="D37" s="677"/>
      <c r="E37" s="677"/>
      <c r="F37" s="677"/>
      <c r="G37" s="677"/>
      <c r="H37" s="677"/>
      <c r="I37" s="677"/>
      <c r="J37" s="677"/>
      <c r="K37" s="677"/>
      <c r="L37" s="677"/>
      <c r="M37" s="677"/>
      <c r="N37" s="677"/>
      <c r="O37" s="677"/>
      <c r="P37" s="677"/>
      <c r="Q37" s="678"/>
      <c r="R37" s="679">
        <v>131470</v>
      </c>
      <c r="S37" s="680"/>
      <c r="T37" s="680"/>
      <c r="U37" s="680"/>
      <c r="V37" s="680"/>
      <c r="W37" s="680"/>
      <c r="X37" s="680"/>
      <c r="Y37" s="681"/>
      <c r="Z37" s="682">
        <v>2.1</v>
      </c>
      <c r="AA37" s="682"/>
      <c r="AB37" s="682"/>
      <c r="AC37" s="682"/>
      <c r="AD37" s="683" t="s">
        <v>231</v>
      </c>
      <c r="AE37" s="683"/>
      <c r="AF37" s="683"/>
      <c r="AG37" s="683"/>
      <c r="AH37" s="683"/>
      <c r="AI37" s="683"/>
      <c r="AJ37" s="683"/>
      <c r="AK37" s="683"/>
      <c r="AL37" s="684" t="s">
        <v>231</v>
      </c>
      <c r="AM37" s="685"/>
      <c r="AN37" s="685"/>
      <c r="AO37" s="686"/>
      <c r="AQ37" s="756" t="s">
        <v>337</v>
      </c>
      <c r="AR37" s="757"/>
      <c r="AS37" s="757"/>
      <c r="AT37" s="757"/>
      <c r="AU37" s="757"/>
      <c r="AV37" s="757"/>
      <c r="AW37" s="757"/>
      <c r="AX37" s="757"/>
      <c r="AY37" s="758"/>
      <c r="AZ37" s="679">
        <v>17923</v>
      </c>
      <c r="BA37" s="680"/>
      <c r="BB37" s="680"/>
      <c r="BC37" s="680"/>
      <c r="BD37" s="715"/>
      <c r="BE37" s="715"/>
      <c r="BF37" s="738"/>
      <c r="BG37" s="694" t="s">
        <v>338</v>
      </c>
      <c r="BH37" s="695"/>
      <c r="BI37" s="695"/>
      <c r="BJ37" s="695"/>
      <c r="BK37" s="695"/>
      <c r="BL37" s="695"/>
      <c r="BM37" s="695"/>
      <c r="BN37" s="695"/>
      <c r="BO37" s="695"/>
      <c r="BP37" s="695"/>
      <c r="BQ37" s="695"/>
      <c r="BR37" s="695"/>
      <c r="BS37" s="695"/>
      <c r="BT37" s="695"/>
      <c r="BU37" s="696"/>
      <c r="BV37" s="679">
        <v>1709</v>
      </c>
      <c r="BW37" s="680"/>
      <c r="BX37" s="680"/>
      <c r="BY37" s="680"/>
      <c r="BZ37" s="680"/>
      <c r="CA37" s="680"/>
      <c r="CB37" s="689"/>
      <c r="CD37" s="694" t="s">
        <v>339</v>
      </c>
      <c r="CE37" s="695"/>
      <c r="CF37" s="695"/>
      <c r="CG37" s="695"/>
      <c r="CH37" s="695"/>
      <c r="CI37" s="695"/>
      <c r="CJ37" s="695"/>
      <c r="CK37" s="695"/>
      <c r="CL37" s="695"/>
      <c r="CM37" s="695"/>
      <c r="CN37" s="695"/>
      <c r="CO37" s="695"/>
      <c r="CP37" s="695"/>
      <c r="CQ37" s="696"/>
      <c r="CR37" s="679">
        <v>239725</v>
      </c>
      <c r="CS37" s="715"/>
      <c r="CT37" s="715"/>
      <c r="CU37" s="715"/>
      <c r="CV37" s="715"/>
      <c r="CW37" s="715"/>
      <c r="CX37" s="715"/>
      <c r="CY37" s="716"/>
      <c r="CZ37" s="684">
        <v>3.9</v>
      </c>
      <c r="DA37" s="713"/>
      <c r="DB37" s="713"/>
      <c r="DC37" s="717"/>
      <c r="DD37" s="688">
        <v>234841</v>
      </c>
      <c r="DE37" s="715"/>
      <c r="DF37" s="715"/>
      <c r="DG37" s="715"/>
      <c r="DH37" s="715"/>
      <c r="DI37" s="715"/>
      <c r="DJ37" s="715"/>
      <c r="DK37" s="716"/>
      <c r="DL37" s="688">
        <v>207544</v>
      </c>
      <c r="DM37" s="715"/>
      <c r="DN37" s="715"/>
      <c r="DO37" s="715"/>
      <c r="DP37" s="715"/>
      <c r="DQ37" s="715"/>
      <c r="DR37" s="715"/>
      <c r="DS37" s="715"/>
      <c r="DT37" s="715"/>
      <c r="DU37" s="715"/>
      <c r="DV37" s="716"/>
      <c r="DW37" s="684">
        <v>6.3</v>
      </c>
      <c r="DX37" s="713"/>
      <c r="DY37" s="713"/>
      <c r="DZ37" s="713"/>
      <c r="EA37" s="713"/>
      <c r="EB37" s="713"/>
      <c r="EC37" s="714"/>
    </row>
    <row r="38" spans="2:133" ht="11.25" customHeight="1" x14ac:dyDescent="0.15">
      <c r="B38" s="724" t="s">
        <v>340</v>
      </c>
      <c r="C38" s="725"/>
      <c r="D38" s="725"/>
      <c r="E38" s="725"/>
      <c r="F38" s="725"/>
      <c r="G38" s="725"/>
      <c r="H38" s="725"/>
      <c r="I38" s="725"/>
      <c r="J38" s="725"/>
      <c r="K38" s="725"/>
      <c r="L38" s="725"/>
      <c r="M38" s="725"/>
      <c r="N38" s="725"/>
      <c r="O38" s="725"/>
      <c r="P38" s="725"/>
      <c r="Q38" s="726"/>
      <c r="R38" s="759">
        <v>6190711</v>
      </c>
      <c r="S38" s="760"/>
      <c r="T38" s="760"/>
      <c r="U38" s="760"/>
      <c r="V38" s="760"/>
      <c r="W38" s="760"/>
      <c r="X38" s="760"/>
      <c r="Y38" s="761"/>
      <c r="Z38" s="762">
        <v>100</v>
      </c>
      <c r="AA38" s="762"/>
      <c r="AB38" s="762"/>
      <c r="AC38" s="762"/>
      <c r="AD38" s="763">
        <v>3172365</v>
      </c>
      <c r="AE38" s="763"/>
      <c r="AF38" s="763"/>
      <c r="AG38" s="763"/>
      <c r="AH38" s="763"/>
      <c r="AI38" s="763"/>
      <c r="AJ38" s="763"/>
      <c r="AK38" s="763"/>
      <c r="AL38" s="764">
        <v>100</v>
      </c>
      <c r="AM38" s="750"/>
      <c r="AN38" s="750"/>
      <c r="AO38" s="765"/>
      <c r="AQ38" s="756" t="s">
        <v>341</v>
      </c>
      <c r="AR38" s="757"/>
      <c r="AS38" s="757"/>
      <c r="AT38" s="757"/>
      <c r="AU38" s="757"/>
      <c r="AV38" s="757"/>
      <c r="AW38" s="757"/>
      <c r="AX38" s="757"/>
      <c r="AY38" s="758"/>
      <c r="AZ38" s="679">
        <v>7815</v>
      </c>
      <c r="BA38" s="680"/>
      <c r="BB38" s="680"/>
      <c r="BC38" s="680"/>
      <c r="BD38" s="715"/>
      <c r="BE38" s="715"/>
      <c r="BF38" s="738"/>
      <c r="BG38" s="694" t="s">
        <v>342</v>
      </c>
      <c r="BH38" s="695"/>
      <c r="BI38" s="695"/>
      <c r="BJ38" s="695"/>
      <c r="BK38" s="695"/>
      <c r="BL38" s="695"/>
      <c r="BM38" s="695"/>
      <c r="BN38" s="695"/>
      <c r="BO38" s="695"/>
      <c r="BP38" s="695"/>
      <c r="BQ38" s="695"/>
      <c r="BR38" s="695"/>
      <c r="BS38" s="695"/>
      <c r="BT38" s="695"/>
      <c r="BU38" s="696"/>
      <c r="BV38" s="679">
        <v>2744</v>
      </c>
      <c r="BW38" s="680"/>
      <c r="BX38" s="680"/>
      <c r="BY38" s="680"/>
      <c r="BZ38" s="680"/>
      <c r="CA38" s="680"/>
      <c r="CB38" s="689"/>
      <c r="CD38" s="694" t="s">
        <v>343</v>
      </c>
      <c r="CE38" s="695"/>
      <c r="CF38" s="695"/>
      <c r="CG38" s="695"/>
      <c r="CH38" s="695"/>
      <c r="CI38" s="695"/>
      <c r="CJ38" s="695"/>
      <c r="CK38" s="695"/>
      <c r="CL38" s="695"/>
      <c r="CM38" s="695"/>
      <c r="CN38" s="695"/>
      <c r="CO38" s="695"/>
      <c r="CP38" s="695"/>
      <c r="CQ38" s="696"/>
      <c r="CR38" s="679">
        <v>587407</v>
      </c>
      <c r="CS38" s="680"/>
      <c r="CT38" s="680"/>
      <c r="CU38" s="680"/>
      <c r="CV38" s="680"/>
      <c r="CW38" s="680"/>
      <c r="CX38" s="680"/>
      <c r="CY38" s="681"/>
      <c r="CZ38" s="684">
        <v>9.6</v>
      </c>
      <c r="DA38" s="713"/>
      <c r="DB38" s="713"/>
      <c r="DC38" s="717"/>
      <c r="DD38" s="688">
        <v>481890</v>
      </c>
      <c r="DE38" s="680"/>
      <c r="DF38" s="680"/>
      <c r="DG38" s="680"/>
      <c r="DH38" s="680"/>
      <c r="DI38" s="680"/>
      <c r="DJ38" s="680"/>
      <c r="DK38" s="681"/>
      <c r="DL38" s="688">
        <v>463235</v>
      </c>
      <c r="DM38" s="680"/>
      <c r="DN38" s="680"/>
      <c r="DO38" s="680"/>
      <c r="DP38" s="680"/>
      <c r="DQ38" s="680"/>
      <c r="DR38" s="680"/>
      <c r="DS38" s="680"/>
      <c r="DT38" s="680"/>
      <c r="DU38" s="680"/>
      <c r="DV38" s="681"/>
      <c r="DW38" s="684">
        <v>14</v>
      </c>
      <c r="DX38" s="713"/>
      <c r="DY38" s="713"/>
      <c r="DZ38" s="713"/>
      <c r="EA38" s="713"/>
      <c r="EB38" s="713"/>
      <c r="EC38" s="714"/>
    </row>
    <row r="39" spans="2:133" ht="11.25" customHeight="1" x14ac:dyDescent="0.15">
      <c r="AQ39" s="756" t="s">
        <v>344</v>
      </c>
      <c r="AR39" s="757"/>
      <c r="AS39" s="757"/>
      <c r="AT39" s="757"/>
      <c r="AU39" s="757"/>
      <c r="AV39" s="757"/>
      <c r="AW39" s="757"/>
      <c r="AX39" s="757"/>
      <c r="AY39" s="758"/>
      <c r="AZ39" s="679">
        <v>2049</v>
      </c>
      <c r="BA39" s="680"/>
      <c r="BB39" s="680"/>
      <c r="BC39" s="680"/>
      <c r="BD39" s="715"/>
      <c r="BE39" s="715"/>
      <c r="BF39" s="738"/>
      <c r="BG39" s="770" t="s">
        <v>345</v>
      </c>
      <c r="BH39" s="771"/>
      <c r="BI39" s="771"/>
      <c r="BJ39" s="771"/>
      <c r="BK39" s="771"/>
      <c r="BL39" s="235"/>
      <c r="BM39" s="695" t="s">
        <v>346</v>
      </c>
      <c r="BN39" s="695"/>
      <c r="BO39" s="695"/>
      <c r="BP39" s="695"/>
      <c r="BQ39" s="695"/>
      <c r="BR39" s="695"/>
      <c r="BS39" s="695"/>
      <c r="BT39" s="695"/>
      <c r="BU39" s="696"/>
      <c r="BV39" s="679">
        <v>106</v>
      </c>
      <c r="BW39" s="680"/>
      <c r="BX39" s="680"/>
      <c r="BY39" s="680"/>
      <c r="BZ39" s="680"/>
      <c r="CA39" s="680"/>
      <c r="CB39" s="689"/>
      <c r="CD39" s="694" t="s">
        <v>347</v>
      </c>
      <c r="CE39" s="695"/>
      <c r="CF39" s="695"/>
      <c r="CG39" s="695"/>
      <c r="CH39" s="695"/>
      <c r="CI39" s="695"/>
      <c r="CJ39" s="695"/>
      <c r="CK39" s="695"/>
      <c r="CL39" s="695"/>
      <c r="CM39" s="695"/>
      <c r="CN39" s="695"/>
      <c r="CO39" s="695"/>
      <c r="CP39" s="695"/>
      <c r="CQ39" s="696"/>
      <c r="CR39" s="679">
        <v>240831</v>
      </c>
      <c r="CS39" s="715"/>
      <c r="CT39" s="715"/>
      <c r="CU39" s="715"/>
      <c r="CV39" s="715"/>
      <c r="CW39" s="715"/>
      <c r="CX39" s="715"/>
      <c r="CY39" s="716"/>
      <c r="CZ39" s="684">
        <v>4</v>
      </c>
      <c r="DA39" s="713"/>
      <c r="DB39" s="713"/>
      <c r="DC39" s="717"/>
      <c r="DD39" s="688">
        <v>197830</v>
      </c>
      <c r="DE39" s="715"/>
      <c r="DF39" s="715"/>
      <c r="DG39" s="715"/>
      <c r="DH39" s="715"/>
      <c r="DI39" s="715"/>
      <c r="DJ39" s="715"/>
      <c r="DK39" s="716"/>
      <c r="DL39" s="688" t="s">
        <v>177</v>
      </c>
      <c r="DM39" s="715"/>
      <c r="DN39" s="715"/>
      <c r="DO39" s="715"/>
      <c r="DP39" s="715"/>
      <c r="DQ39" s="715"/>
      <c r="DR39" s="715"/>
      <c r="DS39" s="715"/>
      <c r="DT39" s="715"/>
      <c r="DU39" s="715"/>
      <c r="DV39" s="716"/>
      <c r="DW39" s="684" t="s">
        <v>177</v>
      </c>
      <c r="DX39" s="713"/>
      <c r="DY39" s="713"/>
      <c r="DZ39" s="713"/>
      <c r="EA39" s="713"/>
      <c r="EB39" s="713"/>
      <c r="EC39" s="714"/>
    </row>
    <row r="40" spans="2:133" ht="11.25" customHeight="1" x14ac:dyDescent="0.15">
      <c r="AQ40" s="756" t="s">
        <v>348</v>
      </c>
      <c r="AR40" s="757"/>
      <c r="AS40" s="757"/>
      <c r="AT40" s="757"/>
      <c r="AU40" s="757"/>
      <c r="AV40" s="757"/>
      <c r="AW40" s="757"/>
      <c r="AX40" s="757"/>
      <c r="AY40" s="758"/>
      <c r="AZ40" s="679">
        <v>134575</v>
      </c>
      <c r="BA40" s="680"/>
      <c r="BB40" s="680"/>
      <c r="BC40" s="680"/>
      <c r="BD40" s="715"/>
      <c r="BE40" s="715"/>
      <c r="BF40" s="738"/>
      <c r="BG40" s="770"/>
      <c r="BH40" s="771"/>
      <c r="BI40" s="771"/>
      <c r="BJ40" s="771"/>
      <c r="BK40" s="771"/>
      <c r="BL40" s="235"/>
      <c r="BM40" s="695" t="s">
        <v>349</v>
      </c>
      <c r="BN40" s="695"/>
      <c r="BO40" s="695"/>
      <c r="BP40" s="695"/>
      <c r="BQ40" s="695"/>
      <c r="BR40" s="695"/>
      <c r="BS40" s="695"/>
      <c r="BT40" s="695"/>
      <c r="BU40" s="696"/>
      <c r="BV40" s="679" t="s">
        <v>177</v>
      </c>
      <c r="BW40" s="680"/>
      <c r="BX40" s="680"/>
      <c r="BY40" s="680"/>
      <c r="BZ40" s="680"/>
      <c r="CA40" s="680"/>
      <c r="CB40" s="689"/>
      <c r="CD40" s="694" t="s">
        <v>350</v>
      </c>
      <c r="CE40" s="695"/>
      <c r="CF40" s="695"/>
      <c r="CG40" s="695"/>
      <c r="CH40" s="695"/>
      <c r="CI40" s="695"/>
      <c r="CJ40" s="695"/>
      <c r="CK40" s="695"/>
      <c r="CL40" s="695"/>
      <c r="CM40" s="695"/>
      <c r="CN40" s="695"/>
      <c r="CO40" s="695"/>
      <c r="CP40" s="695"/>
      <c r="CQ40" s="696"/>
      <c r="CR40" s="679">
        <v>96187</v>
      </c>
      <c r="CS40" s="680"/>
      <c r="CT40" s="680"/>
      <c r="CU40" s="680"/>
      <c r="CV40" s="680"/>
      <c r="CW40" s="680"/>
      <c r="CX40" s="680"/>
      <c r="CY40" s="681"/>
      <c r="CZ40" s="684">
        <v>1.6</v>
      </c>
      <c r="DA40" s="713"/>
      <c r="DB40" s="713"/>
      <c r="DC40" s="717"/>
      <c r="DD40" s="688">
        <v>3942</v>
      </c>
      <c r="DE40" s="680"/>
      <c r="DF40" s="680"/>
      <c r="DG40" s="680"/>
      <c r="DH40" s="680"/>
      <c r="DI40" s="680"/>
      <c r="DJ40" s="680"/>
      <c r="DK40" s="681"/>
      <c r="DL40" s="688">
        <v>255</v>
      </c>
      <c r="DM40" s="680"/>
      <c r="DN40" s="680"/>
      <c r="DO40" s="680"/>
      <c r="DP40" s="680"/>
      <c r="DQ40" s="680"/>
      <c r="DR40" s="680"/>
      <c r="DS40" s="680"/>
      <c r="DT40" s="680"/>
      <c r="DU40" s="680"/>
      <c r="DV40" s="681"/>
      <c r="DW40" s="684">
        <v>0</v>
      </c>
      <c r="DX40" s="713"/>
      <c r="DY40" s="713"/>
      <c r="DZ40" s="713"/>
      <c r="EA40" s="713"/>
      <c r="EB40" s="713"/>
      <c r="EC40" s="714"/>
    </row>
    <row r="41" spans="2:133" ht="11.25" customHeight="1" x14ac:dyDescent="0.15">
      <c r="AQ41" s="766" t="s">
        <v>351</v>
      </c>
      <c r="AR41" s="767"/>
      <c r="AS41" s="767"/>
      <c r="AT41" s="767"/>
      <c r="AU41" s="767"/>
      <c r="AV41" s="767"/>
      <c r="AW41" s="767"/>
      <c r="AX41" s="767"/>
      <c r="AY41" s="768"/>
      <c r="AZ41" s="759">
        <v>434909</v>
      </c>
      <c r="BA41" s="760"/>
      <c r="BB41" s="760"/>
      <c r="BC41" s="760"/>
      <c r="BD41" s="749"/>
      <c r="BE41" s="749"/>
      <c r="BF41" s="751"/>
      <c r="BG41" s="772"/>
      <c r="BH41" s="773"/>
      <c r="BI41" s="773"/>
      <c r="BJ41" s="773"/>
      <c r="BK41" s="773"/>
      <c r="BL41" s="236"/>
      <c r="BM41" s="704" t="s">
        <v>352</v>
      </c>
      <c r="BN41" s="704"/>
      <c r="BO41" s="704"/>
      <c r="BP41" s="704"/>
      <c r="BQ41" s="704"/>
      <c r="BR41" s="704"/>
      <c r="BS41" s="704"/>
      <c r="BT41" s="704"/>
      <c r="BU41" s="705"/>
      <c r="BV41" s="759">
        <v>377</v>
      </c>
      <c r="BW41" s="760"/>
      <c r="BX41" s="760"/>
      <c r="BY41" s="760"/>
      <c r="BZ41" s="760"/>
      <c r="CA41" s="760"/>
      <c r="CB41" s="769"/>
      <c r="CD41" s="694" t="s">
        <v>353</v>
      </c>
      <c r="CE41" s="695"/>
      <c r="CF41" s="695"/>
      <c r="CG41" s="695"/>
      <c r="CH41" s="695"/>
      <c r="CI41" s="695"/>
      <c r="CJ41" s="695"/>
      <c r="CK41" s="695"/>
      <c r="CL41" s="695"/>
      <c r="CM41" s="695"/>
      <c r="CN41" s="695"/>
      <c r="CO41" s="695"/>
      <c r="CP41" s="695"/>
      <c r="CQ41" s="696"/>
      <c r="CR41" s="679" t="s">
        <v>177</v>
      </c>
      <c r="CS41" s="715"/>
      <c r="CT41" s="715"/>
      <c r="CU41" s="715"/>
      <c r="CV41" s="715"/>
      <c r="CW41" s="715"/>
      <c r="CX41" s="715"/>
      <c r="CY41" s="716"/>
      <c r="CZ41" s="684" t="s">
        <v>231</v>
      </c>
      <c r="DA41" s="713"/>
      <c r="DB41" s="713"/>
      <c r="DC41" s="717"/>
      <c r="DD41" s="688" t="s">
        <v>231</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354</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355</v>
      </c>
      <c r="CE42" s="677"/>
      <c r="CF42" s="677"/>
      <c r="CG42" s="677"/>
      <c r="CH42" s="677"/>
      <c r="CI42" s="677"/>
      <c r="CJ42" s="677"/>
      <c r="CK42" s="677"/>
      <c r="CL42" s="677"/>
      <c r="CM42" s="677"/>
      <c r="CN42" s="677"/>
      <c r="CO42" s="677"/>
      <c r="CP42" s="677"/>
      <c r="CQ42" s="678"/>
      <c r="CR42" s="679">
        <v>746024</v>
      </c>
      <c r="CS42" s="680"/>
      <c r="CT42" s="680"/>
      <c r="CU42" s="680"/>
      <c r="CV42" s="680"/>
      <c r="CW42" s="680"/>
      <c r="CX42" s="680"/>
      <c r="CY42" s="681"/>
      <c r="CZ42" s="684">
        <v>12.2</v>
      </c>
      <c r="DA42" s="685"/>
      <c r="DB42" s="685"/>
      <c r="DC42" s="780"/>
      <c r="DD42" s="688">
        <v>216567</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356</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357</v>
      </c>
      <c r="CE43" s="677"/>
      <c r="CF43" s="677"/>
      <c r="CG43" s="677"/>
      <c r="CH43" s="677"/>
      <c r="CI43" s="677"/>
      <c r="CJ43" s="677"/>
      <c r="CK43" s="677"/>
      <c r="CL43" s="677"/>
      <c r="CM43" s="677"/>
      <c r="CN43" s="677"/>
      <c r="CO43" s="677"/>
      <c r="CP43" s="677"/>
      <c r="CQ43" s="678"/>
      <c r="CR43" s="679">
        <v>6342</v>
      </c>
      <c r="CS43" s="715"/>
      <c r="CT43" s="715"/>
      <c r="CU43" s="715"/>
      <c r="CV43" s="715"/>
      <c r="CW43" s="715"/>
      <c r="CX43" s="715"/>
      <c r="CY43" s="716"/>
      <c r="CZ43" s="684">
        <v>0.1</v>
      </c>
      <c r="DA43" s="713"/>
      <c r="DB43" s="713"/>
      <c r="DC43" s="717"/>
      <c r="DD43" s="688">
        <v>6342</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358</v>
      </c>
      <c r="CD44" s="791" t="s">
        <v>309</v>
      </c>
      <c r="CE44" s="792"/>
      <c r="CF44" s="676" t="s">
        <v>359</v>
      </c>
      <c r="CG44" s="677"/>
      <c r="CH44" s="677"/>
      <c r="CI44" s="677"/>
      <c r="CJ44" s="677"/>
      <c r="CK44" s="677"/>
      <c r="CL44" s="677"/>
      <c r="CM44" s="677"/>
      <c r="CN44" s="677"/>
      <c r="CO44" s="677"/>
      <c r="CP44" s="677"/>
      <c r="CQ44" s="678"/>
      <c r="CR44" s="679">
        <v>726572</v>
      </c>
      <c r="CS44" s="680"/>
      <c r="CT44" s="680"/>
      <c r="CU44" s="680"/>
      <c r="CV44" s="680"/>
      <c r="CW44" s="680"/>
      <c r="CX44" s="680"/>
      <c r="CY44" s="681"/>
      <c r="CZ44" s="684">
        <v>11.9</v>
      </c>
      <c r="DA44" s="685"/>
      <c r="DB44" s="685"/>
      <c r="DC44" s="780"/>
      <c r="DD44" s="688">
        <v>205627</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360</v>
      </c>
      <c r="CG45" s="677"/>
      <c r="CH45" s="677"/>
      <c r="CI45" s="677"/>
      <c r="CJ45" s="677"/>
      <c r="CK45" s="677"/>
      <c r="CL45" s="677"/>
      <c r="CM45" s="677"/>
      <c r="CN45" s="677"/>
      <c r="CO45" s="677"/>
      <c r="CP45" s="677"/>
      <c r="CQ45" s="678"/>
      <c r="CR45" s="679">
        <v>345652</v>
      </c>
      <c r="CS45" s="715"/>
      <c r="CT45" s="715"/>
      <c r="CU45" s="715"/>
      <c r="CV45" s="715"/>
      <c r="CW45" s="715"/>
      <c r="CX45" s="715"/>
      <c r="CY45" s="716"/>
      <c r="CZ45" s="684">
        <v>5.7</v>
      </c>
      <c r="DA45" s="713"/>
      <c r="DB45" s="713"/>
      <c r="DC45" s="717"/>
      <c r="DD45" s="688">
        <v>14673</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361</v>
      </c>
      <c r="CG46" s="677"/>
      <c r="CH46" s="677"/>
      <c r="CI46" s="677"/>
      <c r="CJ46" s="677"/>
      <c r="CK46" s="677"/>
      <c r="CL46" s="677"/>
      <c r="CM46" s="677"/>
      <c r="CN46" s="677"/>
      <c r="CO46" s="677"/>
      <c r="CP46" s="677"/>
      <c r="CQ46" s="678"/>
      <c r="CR46" s="679">
        <v>280675</v>
      </c>
      <c r="CS46" s="680"/>
      <c r="CT46" s="680"/>
      <c r="CU46" s="680"/>
      <c r="CV46" s="680"/>
      <c r="CW46" s="680"/>
      <c r="CX46" s="680"/>
      <c r="CY46" s="681"/>
      <c r="CZ46" s="684">
        <v>4.5999999999999996</v>
      </c>
      <c r="DA46" s="685"/>
      <c r="DB46" s="685"/>
      <c r="DC46" s="780"/>
      <c r="DD46" s="688">
        <v>144659</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362</v>
      </c>
      <c r="CG47" s="677"/>
      <c r="CH47" s="677"/>
      <c r="CI47" s="677"/>
      <c r="CJ47" s="677"/>
      <c r="CK47" s="677"/>
      <c r="CL47" s="677"/>
      <c r="CM47" s="677"/>
      <c r="CN47" s="677"/>
      <c r="CO47" s="677"/>
      <c r="CP47" s="677"/>
      <c r="CQ47" s="678"/>
      <c r="CR47" s="679">
        <v>19452</v>
      </c>
      <c r="CS47" s="715"/>
      <c r="CT47" s="715"/>
      <c r="CU47" s="715"/>
      <c r="CV47" s="715"/>
      <c r="CW47" s="715"/>
      <c r="CX47" s="715"/>
      <c r="CY47" s="716"/>
      <c r="CZ47" s="684">
        <v>0.3</v>
      </c>
      <c r="DA47" s="713"/>
      <c r="DB47" s="713"/>
      <c r="DC47" s="717"/>
      <c r="DD47" s="688">
        <v>10940</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363</v>
      </c>
      <c r="CG48" s="677"/>
      <c r="CH48" s="677"/>
      <c r="CI48" s="677"/>
      <c r="CJ48" s="677"/>
      <c r="CK48" s="677"/>
      <c r="CL48" s="677"/>
      <c r="CM48" s="677"/>
      <c r="CN48" s="677"/>
      <c r="CO48" s="677"/>
      <c r="CP48" s="677"/>
      <c r="CQ48" s="678"/>
      <c r="CR48" s="679" t="s">
        <v>231</v>
      </c>
      <c r="CS48" s="680"/>
      <c r="CT48" s="680"/>
      <c r="CU48" s="680"/>
      <c r="CV48" s="680"/>
      <c r="CW48" s="680"/>
      <c r="CX48" s="680"/>
      <c r="CY48" s="681"/>
      <c r="CZ48" s="684" t="s">
        <v>177</v>
      </c>
      <c r="DA48" s="685"/>
      <c r="DB48" s="685"/>
      <c r="DC48" s="780"/>
      <c r="DD48" s="688" t="s">
        <v>177</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364</v>
      </c>
      <c r="CE49" s="725"/>
      <c r="CF49" s="725"/>
      <c r="CG49" s="725"/>
      <c r="CH49" s="725"/>
      <c r="CI49" s="725"/>
      <c r="CJ49" s="725"/>
      <c r="CK49" s="725"/>
      <c r="CL49" s="725"/>
      <c r="CM49" s="725"/>
      <c r="CN49" s="725"/>
      <c r="CO49" s="725"/>
      <c r="CP49" s="725"/>
      <c r="CQ49" s="726"/>
      <c r="CR49" s="759">
        <v>6092347</v>
      </c>
      <c r="CS49" s="749"/>
      <c r="CT49" s="749"/>
      <c r="CU49" s="749"/>
      <c r="CV49" s="749"/>
      <c r="CW49" s="749"/>
      <c r="CX49" s="749"/>
      <c r="CY49" s="781"/>
      <c r="CZ49" s="764">
        <v>100</v>
      </c>
      <c r="DA49" s="782"/>
      <c r="DB49" s="782"/>
      <c r="DC49" s="783"/>
      <c r="DD49" s="784">
        <v>4037013</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z34mY67qMDV2HcHMeIIDTfB28ytS1L/fug3sGE8qHFXr2lRINgapvWdJNrCsaAIOpMPRNli4IxFD3pPX7uxTsA==" saltValue="+rPlQ+FZoE9nOag0v1QSV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366</v>
      </c>
      <c r="DK2" s="827"/>
      <c r="DL2" s="827"/>
      <c r="DM2" s="827"/>
      <c r="DN2" s="827"/>
      <c r="DO2" s="828"/>
      <c r="DP2" s="249"/>
      <c r="DQ2" s="826" t="s">
        <v>367</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368</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370</v>
      </c>
      <c r="B5" s="821"/>
      <c r="C5" s="821"/>
      <c r="D5" s="821"/>
      <c r="E5" s="821"/>
      <c r="F5" s="821"/>
      <c r="G5" s="821"/>
      <c r="H5" s="821"/>
      <c r="I5" s="821"/>
      <c r="J5" s="821"/>
      <c r="K5" s="821"/>
      <c r="L5" s="821"/>
      <c r="M5" s="821"/>
      <c r="N5" s="821"/>
      <c r="O5" s="821"/>
      <c r="P5" s="822"/>
      <c r="Q5" s="797" t="s">
        <v>371</v>
      </c>
      <c r="R5" s="798"/>
      <c r="S5" s="798"/>
      <c r="T5" s="798"/>
      <c r="U5" s="799"/>
      <c r="V5" s="797" t="s">
        <v>372</v>
      </c>
      <c r="W5" s="798"/>
      <c r="X5" s="798"/>
      <c r="Y5" s="798"/>
      <c r="Z5" s="799"/>
      <c r="AA5" s="797" t="s">
        <v>373</v>
      </c>
      <c r="AB5" s="798"/>
      <c r="AC5" s="798"/>
      <c r="AD5" s="798"/>
      <c r="AE5" s="798"/>
      <c r="AF5" s="830" t="s">
        <v>374</v>
      </c>
      <c r="AG5" s="798"/>
      <c r="AH5" s="798"/>
      <c r="AI5" s="798"/>
      <c r="AJ5" s="809"/>
      <c r="AK5" s="798" t="s">
        <v>375</v>
      </c>
      <c r="AL5" s="798"/>
      <c r="AM5" s="798"/>
      <c r="AN5" s="798"/>
      <c r="AO5" s="799"/>
      <c r="AP5" s="797" t="s">
        <v>376</v>
      </c>
      <c r="AQ5" s="798"/>
      <c r="AR5" s="798"/>
      <c r="AS5" s="798"/>
      <c r="AT5" s="799"/>
      <c r="AU5" s="797" t="s">
        <v>377</v>
      </c>
      <c r="AV5" s="798"/>
      <c r="AW5" s="798"/>
      <c r="AX5" s="798"/>
      <c r="AY5" s="809"/>
      <c r="AZ5" s="256"/>
      <c r="BA5" s="256"/>
      <c r="BB5" s="256"/>
      <c r="BC5" s="256"/>
      <c r="BD5" s="256"/>
      <c r="BE5" s="257"/>
      <c r="BF5" s="257"/>
      <c r="BG5" s="257"/>
      <c r="BH5" s="257"/>
      <c r="BI5" s="257"/>
      <c r="BJ5" s="257"/>
      <c r="BK5" s="257"/>
      <c r="BL5" s="257"/>
      <c r="BM5" s="257"/>
      <c r="BN5" s="257"/>
      <c r="BO5" s="257"/>
      <c r="BP5" s="257"/>
      <c r="BQ5" s="820" t="s">
        <v>378</v>
      </c>
      <c r="BR5" s="821"/>
      <c r="BS5" s="821"/>
      <c r="BT5" s="821"/>
      <c r="BU5" s="821"/>
      <c r="BV5" s="821"/>
      <c r="BW5" s="821"/>
      <c r="BX5" s="821"/>
      <c r="BY5" s="821"/>
      <c r="BZ5" s="821"/>
      <c r="CA5" s="821"/>
      <c r="CB5" s="821"/>
      <c r="CC5" s="821"/>
      <c r="CD5" s="821"/>
      <c r="CE5" s="821"/>
      <c r="CF5" s="821"/>
      <c r="CG5" s="822"/>
      <c r="CH5" s="797" t="s">
        <v>379</v>
      </c>
      <c r="CI5" s="798"/>
      <c r="CJ5" s="798"/>
      <c r="CK5" s="798"/>
      <c r="CL5" s="799"/>
      <c r="CM5" s="797" t="s">
        <v>380</v>
      </c>
      <c r="CN5" s="798"/>
      <c r="CO5" s="798"/>
      <c r="CP5" s="798"/>
      <c r="CQ5" s="799"/>
      <c r="CR5" s="797" t="s">
        <v>381</v>
      </c>
      <c r="CS5" s="798"/>
      <c r="CT5" s="798"/>
      <c r="CU5" s="798"/>
      <c r="CV5" s="799"/>
      <c r="CW5" s="797" t="s">
        <v>382</v>
      </c>
      <c r="CX5" s="798"/>
      <c r="CY5" s="798"/>
      <c r="CZ5" s="798"/>
      <c r="DA5" s="799"/>
      <c r="DB5" s="797" t="s">
        <v>383</v>
      </c>
      <c r="DC5" s="798"/>
      <c r="DD5" s="798"/>
      <c r="DE5" s="798"/>
      <c r="DF5" s="799"/>
      <c r="DG5" s="803" t="s">
        <v>384</v>
      </c>
      <c r="DH5" s="804"/>
      <c r="DI5" s="804"/>
      <c r="DJ5" s="804"/>
      <c r="DK5" s="805"/>
      <c r="DL5" s="803" t="s">
        <v>385</v>
      </c>
      <c r="DM5" s="804"/>
      <c r="DN5" s="804"/>
      <c r="DO5" s="804"/>
      <c r="DP5" s="805"/>
      <c r="DQ5" s="797" t="s">
        <v>386</v>
      </c>
      <c r="DR5" s="798"/>
      <c r="DS5" s="798"/>
      <c r="DT5" s="798"/>
      <c r="DU5" s="799"/>
      <c r="DV5" s="797" t="s">
        <v>377</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387</v>
      </c>
      <c r="C7" s="812"/>
      <c r="D7" s="812"/>
      <c r="E7" s="812"/>
      <c r="F7" s="812"/>
      <c r="G7" s="812"/>
      <c r="H7" s="812"/>
      <c r="I7" s="812"/>
      <c r="J7" s="812"/>
      <c r="K7" s="812"/>
      <c r="L7" s="812"/>
      <c r="M7" s="812"/>
      <c r="N7" s="812"/>
      <c r="O7" s="812"/>
      <c r="P7" s="813"/>
      <c r="Q7" s="814">
        <v>6192</v>
      </c>
      <c r="R7" s="815"/>
      <c r="S7" s="815"/>
      <c r="T7" s="815"/>
      <c r="U7" s="815"/>
      <c r="V7" s="815">
        <v>6093</v>
      </c>
      <c r="W7" s="815"/>
      <c r="X7" s="815"/>
      <c r="Y7" s="815"/>
      <c r="Z7" s="815"/>
      <c r="AA7" s="815">
        <v>98</v>
      </c>
      <c r="AB7" s="815"/>
      <c r="AC7" s="815"/>
      <c r="AD7" s="815"/>
      <c r="AE7" s="816"/>
      <c r="AF7" s="817">
        <v>78</v>
      </c>
      <c r="AG7" s="818"/>
      <c r="AH7" s="818"/>
      <c r="AI7" s="818"/>
      <c r="AJ7" s="819"/>
      <c r="AK7" s="854">
        <v>610</v>
      </c>
      <c r="AL7" s="855"/>
      <c r="AM7" s="855"/>
      <c r="AN7" s="855"/>
      <c r="AO7" s="855"/>
      <c r="AP7" s="855">
        <v>5341</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t="s">
        <v>388</v>
      </c>
      <c r="C8" s="836"/>
      <c r="D8" s="836"/>
      <c r="E8" s="836"/>
      <c r="F8" s="836"/>
      <c r="G8" s="836"/>
      <c r="H8" s="836"/>
      <c r="I8" s="836"/>
      <c r="J8" s="836"/>
      <c r="K8" s="836"/>
      <c r="L8" s="836"/>
      <c r="M8" s="836"/>
      <c r="N8" s="836"/>
      <c r="O8" s="836"/>
      <c r="P8" s="837"/>
      <c r="Q8" s="838">
        <v>853</v>
      </c>
      <c r="R8" s="839"/>
      <c r="S8" s="839"/>
      <c r="T8" s="839"/>
      <c r="U8" s="839"/>
      <c r="V8" s="839">
        <v>853</v>
      </c>
      <c r="W8" s="839"/>
      <c r="X8" s="839"/>
      <c r="Y8" s="839"/>
      <c r="Z8" s="839"/>
      <c r="AA8" s="839">
        <v>0</v>
      </c>
      <c r="AB8" s="839"/>
      <c r="AC8" s="839"/>
      <c r="AD8" s="839"/>
      <c r="AE8" s="840"/>
      <c r="AF8" s="841" t="s">
        <v>389</v>
      </c>
      <c r="AG8" s="842"/>
      <c r="AH8" s="842"/>
      <c r="AI8" s="842"/>
      <c r="AJ8" s="843"/>
      <c r="AK8" s="844">
        <v>0</v>
      </c>
      <c r="AL8" s="845"/>
      <c r="AM8" s="845"/>
      <c r="AN8" s="845"/>
      <c r="AO8" s="845"/>
      <c r="AP8" s="845" t="s">
        <v>590</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390</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391</v>
      </c>
      <c r="B23" s="870" t="s">
        <v>392</v>
      </c>
      <c r="C23" s="871"/>
      <c r="D23" s="871"/>
      <c r="E23" s="871"/>
      <c r="F23" s="871"/>
      <c r="G23" s="871"/>
      <c r="H23" s="871"/>
      <c r="I23" s="871"/>
      <c r="J23" s="871"/>
      <c r="K23" s="871"/>
      <c r="L23" s="871"/>
      <c r="M23" s="871"/>
      <c r="N23" s="871"/>
      <c r="O23" s="871"/>
      <c r="P23" s="872"/>
      <c r="Q23" s="873">
        <v>6191</v>
      </c>
      <c r="R23" s="874"/>
      <c r="S23" s="874"/>
      <c r="T23" s="874"/>
      <c r="U23" s="874"/>
      <c r="V23" s="874">
        <v>6092</v>
      </c>
      <c r="W23" s="874"/>
      <c r="X23" s="874"/>
      <c r="Y23" s="874"/>
      <c r="Z23" s="874"/>
      <c r="AA23" s="874">
        <v>98</v>
      </c>
      <c r="AB23" s="874"/>
      <c r="AC23" s="874"/>
      <c r="AD23" s="874"/>
      <c r="AE23" s="875"/>
      <c r="AF23" s="876">
        <v>78</v>
      </c>
      <c r="AG23" s="874"/>
      <c r="AH23" s="874"/>
      <c r="AI23" s="874"/>
      <c r="AJ23" s="877"/>
      <c r="AK23" s="878"/>
      <c r="AL23" s="879"/>
      <c r="AM23" s="879"/>
      <c r="AN23" s="879"/>
      <c r="AO23" s="879"/>
      <c r="AP23" s="874">
        <v>5341</v>
      </c>
      <c r="AQ23" s="874"/>
      <c r="AR23" s="874"/>
      <c r="AS23" s="874"/>
      <c r="AT23" s="874"/>
      <c r="AU23" s="880"/>
      <c r="AV23" s="880"/>
      <c r="AW23" s="880"/>
      <c r="AX23" s="880"/>
      <c r="AY23" s="881"/>
      <c r="AZ23" s="889" t="s">
        <v>177</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393</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394</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370</v>
      </c>
      <c r="B26" s="821"/>
      <c r="C26" s="821"/>
      <c r="D26" s="821"/>
      <c r="E26" s="821"/>
      <c r="F26" s="821"/>
      <c r="G26" s="821"/>
      <c r="H26" s="821"/>
      <c r="I26" s="821"/>
      <c r="J26" s="821"/>
      <c r="K26" s="821"/>
      <c r="L26" s="821"/>
      <c r="M26" s="821"/>
      <c r="N26" s="821"/>
      <c r="O26" s="821"/>
      <c r="P26" s="822"/>
      <c r="Q26" s="797" t="s">
        <v>395</v>
      </c>
      <c r="R26" s="798"/>
      <c r="S26" s="798"/>
      <c r="T26" s="798"/>
      <c r="U26" s="799"/>
      <c r="V26" s="797" t="s">
        <v>396</v>
      </c>
      <c r="W26" s="798"/>
      <c r="X26" s="798"/>
      <c r="Y26" s="798"/>
      <c r="Z26" s="799"/>
      <c r="AA26" s="797" t="s">
        <v>397</v>
      </c>
      <c r="AB26" s="798"/>
      <c r="AC26" s="798"/>
      <c r="AD26" s="798"/>
      <c r="AE26" s="798"/>
      <c r="AF26" s="892" t="s">
        <v>398</v>
      </c>
      <c r="AG26" s="893"/>
      <c r="AH26" s="893"/>
      <c r="AI26" s="893"/>
      <c r="AJ26" s="894"/>
      <c r="AK26" s="798" t="s">
        <v>399</v>
      </c>
      <c r="AL26" s="798"/>
      <c r="AM26" s="798"/>
      <c r="AN26" s="798"/>
      <c r="AO26" s="799"/>
      <c r="AP26" s="797" t="s">
        <v>400</v>
      </c>
      <c r="AQ26" s="798"/>
      <c r="AR26" s="798"/>
      <c r="AS26" s="798"/>
      <c r="AT26" s="799"/>
      <c r="AU26" s="797" t="s">
        <v>401</v>
      </c>
      <c r="AV26" s="798"/>
      <c r="AW26" s="798"/>
      <c r="AX26" s="798"/>
      <c r="AY26" s="799"/>
      <c r="AZ26" s="797" t="s">
        <v>402</v>
      </c>
      <c r="BA26" s="798"/>
      <c r="BB26" s="798"/>
      <c r="BC26" s="798"/>
      <c r="BD26" s="799"/>
      <c r="BE26" s="797" t="s">
        <v>377</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403</v>
      </c>
      <c r="C28" s="812"/>
      <c r="D28" s="812"/>
      <c r="E28" s="812"/>
      <c r="F28" s="812"/>
      <c r="G28" s="812"/>
      <c r="H28" s="812"/>
      <c r="I28" s="812"/>
      <c r="J28" s="812"/>
      <c r="K28" s="812"/>
      <c r="L28" s="812"/>
      <c r="M28" s="812"/>
      <c r="N28" s="812"/>
      <c r="O28" s="812"/>
      <c r="P28" s="813"/>
      <c r="Q28" s="902">
        <v>1546</v>
      </c>
      <c r="R28" s="903"/>
      <c r="S28" s="903"/>
      <c r="T28" s="903"/>
      <c r="U28" s="903"/>
      <c r="V28" s="903">
        <v>1525</v>
      </c>
      <c r="W28" s="903"/>
      <c r="X28" s="903"/>
      <c r="Y28" s="903"/>
      <c r="Z28" s="903"/>
      <c r="AA28" s="903">
        <v>21</v>
      </c>
      <c r="AB28" s="903"/>
      <c r="AC28" s="903"/>
      <c r="AD28" s="903"/>
      <c r="AE28" s="904"/>
      <c r="AF28" s="905">
        <v>21</v>
      </c>
      <c r="AG28" s="903"/>
      <c r="AH28" s="903"/>
      <c r="AI28" s="903"/>
      <c r="AJ28" s="906"/>
      <c r="AK28" s="907">
        <v>110</v>
      </c>
      <c r="AL28" s="898"/>
      <c r="AM28" s="898"/>
      <c r="AN28" s="898"/>
      <c r="AO28" s="898"/>
      <c r="AP28" s="898" t="s">
        <v>590</v>
      </c>
      <c r="AQ28" s="898"/>
      <c r="AR28" s="898"/>
      <c r="AS28" s="898"/>
      <c r="AT28" s="898"/>
      <c r="AU28" s="898" t="s">
        <v>590</v>
      </c>
      <c r="AV28" s="898"/>
      <c r="AW28" s="898"/>
      <c r="AX28" s="898"/>
      <c r="AY28" s="898"/>
      <c r="AZ28" s="899" t="s">
        <v>590</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404</v>
      </c>
      <c r="C29" s="836"/>
      <c r="D29" s="836"/>
      <c r="E29" s="836"/>
      <c r="F29" s="836"/>
      <c r="G29" s="836"/>
      <c r="H29" s="836"/>
      <c r="I29" s="836"/>
      <c r="J29" s="836"/>
      <c r="K29" s="836"/>
      <c r="L29" s="836"/>
      <c r="M29" s="836"/>
      <c r="N29" s="836"/>
      <c r="O29" s="836"/>
      <c r="P29" s="837"/>
      <c r="Q29" s="838">
        <v>1255</v>
      </c>
      <c r="R29" s="839"/>
      <c r="S29" s="839"/>
      <c r="T29" s="839"/>
      <c r="U29" s="839"/>
      <c r="V29" s="839">
        <v>1215</v>
      </c>
      <c r="W29" s="839"/>
      <c r="X29" s="839"/>
      <c r="Y29" s="839"/>
      <c r="Z29" s="839"/>
      <c r="AA29" s="839">
        <v>40</v>
      </c>
      <c r="AB29" s="839"/>
      <c r="AC29" s="839"/>
      <c r="AD29" s="839"/>
      <c r="AE29" s="840"/>
      <c r="AF29" s="841">
        <v>40</v>
      </c>
      <c r="AG29" s="842"/>
      <c r="AH29" s="842"/>
      <c r="AI29" s="842"/>
      <c r="AJ29" s="843"/>
      <c r="AK29" s="910">
        <v>181</v>
      </c>
      <c r="AL29" s="911"/>
      <c r="AM29" s="911"/>
      <c r="AN29" s="911"/>
      <c r="AO29" s="911"/>
      <c r="AP29" s="912" t="s">
        <v>590</v>
      </c>
      <c r="AQ29" s="913"/>
      <c r="AR29" s="913"/>
      <c r="AS29" s="913"/>
      <c r="AT29" s="910"/>
      <c r="AU29" s="912" t="s">
        <v>590</v>
      </c>
      <c r="AV29" s="913"/>
      <c r="AW29" s="913"/>
      <c r="AX29" s="913"/>
      <c r="AY29" s="910"/>
      <c r="AZ29" s="914" t="s">
        <v>590</v>
      </c>
      <c r="BA29" s="915"/>
      <c r="BB29" s="915"/>
      <c r="BC29" s="915"/>
      <c r="BD29" s="916"/>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405</v>
      </c>
      <c r="C30" s="836"/>
      <c r="D30" s="836"/>
      <c r="E30" s="836"/>
      <c r="F30" s="836"/>
      <c r="G30" s="836"/>
      <c r="H30" s="836"/>
      <c r="I30" s="836"/>
      <c r="J30" s="836"/>
      <c r="K30" s="836"/>
      <c r="L30" s="836"/>
      <c r="M30" s="836"/>
      <c r="N30" s="836"/>
      <c r="O30" s="836"/>
      <c r="P30" s="837"/>
      <c r="Q30" s="838">
        <v>4</v>
      </c>
      <c r="R30" s="839"/>
      <c r="S30" s="839"/>
      <c r="T30" s="839"/>
      <c r="U30" s="839"/>
      <c r="V30" s="839">
        <v>3</v>
      </c>
      <c r="W30" s="839"/>
      <c r="X30" s="839"/>
      <c r="Y30" s="839"/>
      <c r="Z30" s="839"/>
      <c r="AA30" s="839">
        <v>1</v>
      </c>
      <c r="AB30" s="839"/>
      <c r="AC30" s="839"/>
      <c r="AD30" s="839"/>
      <c r="AE30" s="840"/>
      <c r="AF30" s="841">
        <v>1</v>
      </c>
      <c r="AG30" s="842"/>
      <c r="AH30" s="842"/>
      <c r="AI30" s="842"/>
      <c r="AJ30" s="843"/>
      <c r="AK30" s="910" t="s">
        <v>590</v>
      </c>
      <c r="AL30" s="911"/>
      <c r="AM30" s="911"/>
      <c r="AN30" s="911"/>
      <c r="AO30" s="911"/>
      <c r="AP30" s="912" t="s">
        <v>590</v>
      </c>
      <c r="AQ30" s="913"/>
      <c r="AR30" s="913"/>
      <c r="AS30" s="913"/>
      <c r="AT30" s="910"/>
      <c r="AU30" s="912" t="s">
        <v>590</v>
      </c>
      <c r="AV30" s="913"/>
      <c r="AW30" s="913"/>
      <c r="AX30" s="913"/>
      <c r="AY30" s="910"/>
      <c r="AZ30" s="914" t="s">
        <v>590</v>
      </c>
      <c r="BA30" s="915"/>
      <c r="BB30" s="915"/>
      <c r="BC30" s="915"/>
      <c r="BD30" s="916"/>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406</v>
      </c>
      <c r="C31" s="836"/>
      <c r="D31" s="836"/>
      <c r="E31" s="836"/>
      <c r="F31" s="836"/>
      <c r="G31" s="836"/>
      <c r="H31" s="836"/>
      <c r="I31" s="836"/>
      <c r="J31" s="836"/>
      <c r="K31" s="836"/>
      <c r="L31" s="836"/>
      <c r="M31" s="836"/>
      <c r="N31" s="836"/>
      <c r="O31" s="836"/>
      <c r="P31" s="837"/>
      <c r="Q31" s="838">
        <v>307</v>
      </c>
      <c r="R31" s="839"/>
      <c r="S31" s="839"/>
      <c r="T31" s="839"/>
      <c r="U31" s="839"/>
      <c r="V31" s="839">
        <v>302</v>
      </c>
      <c r="W31" s="839"/>
      <c r="X31" s="839"/>
      <c r="Y31" s="839"/>
      <c r="Z31" s="839"/>
      <c r="AA31" s="839">
        <v>5</v>
      </c>
      <c r="AB31" s="839"/>
      <c r="AC31" s="839"/>
      <c r="AD31" s="839"/>
      <c r="AE31" s="840"/>
      <c r="AF31" s="841">
        <v>5</v>
      </c>
      <c r="AG31" s="842"/>
      <c r="AH31" s="842"/>
      <c r="AI31" s="842"/>
      <c r="AJ31" s="843"/>
      <c r="AK31" s="910">
        <v>214</v>
      </c>
      <c r="AL31" s="911"/>
      <c r="AM31" s="911"/>
      <c r="AN31" s="911"/>
      <c r="AO31" s="911"/>
      <c r="AP31" s="912" t="s">
        <v>590</v>
      </c>
      <c r="AQ31" s="913"/>
      <c r="AR31" s="913"/>
      <c r="AS31" s="913"/>
      <c r="AT31" s="910"/>
      <c r="AU31" s="912" t="s">
        <v>590</v>
      </c>
      <c r="AV31" s="913"/>
      <c r="AW31" s="913"/>
      <c r="AX31" s="913"/>
      <c r="AY31" s="910"/>
      <c r="AZ31" s="914" t="s">
        <v>590</v>
      </c>
      <c r="BA31" s="915"/>
      <c r="BB31" s="915"/>
      <c r="BC31" s="915"/>
      <c r="BD31" s="916"/>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407</v>
      </c>
      <c r="C32" s="836"/>
      <c r="D32" s="836"/>
      <c r="E32" s="836"/>
      <c r="F32" s="836"/>
      <c r="G32" s="836"/>
      <c r="H32" s="836"/>
      <c r="I32" s="836"/>
      <c r="J32" s="836"/>
      <c r="K32" s="836"/>
      <c r="L32" s="836"/>
      <c r="M32" s="836"/>
      <c r="N32" s="836"/>
      <c r="O32" s="836"/>
      <c r="P32" s="837"/>
      <c r="Q32" s="838">
        <v>194</v>
      </c>
      <c r="R32" s="839"/>
      <c r="S32" s="839"/>
      <c r="T32" s="839"/>
      <c r="U32" s="839"/>
      <c r="V32" s="839">
        <v>179</v>
      </c>
      <c r="W32" s="839"/>
      <c r="X32" s="839"/>
      <c r="Y32" s="839"/>
      <c r="Z32" s="839"/>
      <c r="AA32" s="839">
        <v>15</v>
      </c>
      <c r="AB32" s="839"/>
      <c r="AC32" s="839"/>
      <c r="AD32" s="839"/>
      <c r="AE32" s="840"/>
      <c r="AF32" s="841">
        <v>226</v>
      </c>
      <c r="AG32" s="842"/>
      <c r="AH32" s="842"/>
      <c r="AI32" s="842"/>
      <c r="AJ32" s="843"/>
      <c r="AK32" s="910">
        <v>8</v>
      </c>
      <c r="AL32" s="911"/>
      <c r="AM32" s="911"/>
      <c r="AN32" s="911"/>
      <c r="AO32" s="911"/>
      <c r="AP32" s="911">
        <v>848</v>
      </c>
      <c r="AQ32" s="911"/>
      <c r="AR32" s="911"/>
      <c r="AS32" s="911"/>
      <c r="AT32" s="911"/>
      <c r="AU32" s="911">
        <v>31</v>
      </c>
      <c r="AV32" s="911"/>
      <c r="AW32" s="911"/>
      <c r="AX32" s="911"/>
      <c r="AY32" s="911"/>
      <c r="AZ32" s="914" t="s">
        <v>590</v>
      </c>
      <c r="BA32" s="915"/>
      <c r="BB32" s="915"/>
      <c r="BC32" s="915"/>
      <c r="BD32" s="916"/>
      <c r="BE32" s="908" t="s">
        <v>408</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409</v>
      </c>
      <c r="C33" s="836"/>
      <c r="D33" s="836"/>
      <c r="E33" s="836"/>
      <c r="F33" s="836"/>
      <c r="G33" s="836"/>
      <c r="H33" s="836"/>
      <c r="I33" s="836"/>
      <c r="J33" s="836"/>
      <c r="K33" s="836"/>
      <c r="L33" s="836"/>
      <c r="M33" s="836"/>
      <c r="N33" s="836"/>
      <c r="O33" s="836"/>
      <c r="P33" s="837"/>
      <c r="Q33" s="838" t="s">
        <v>590</v>
      </c>
      <c r="R33" s="839"/>
      <c r="S33" s="839"/>
      <c r="T33" s="839"/>
      <c r="U33" s="839"/>
      <c r="V33" s="839" t="s">
        <v>590</v>
      </c>
      <c r="W33" s="839"/>
      <c r="X33" s="839"/>
      <c r="Y33" s="839"/>
      <c r="Z33" s="839"/>
      <c r="AA33" s="839" t="s">
        <v>590</v>
      </c>
      <c r="AB33" s="839"/>
      <c r="AC33" s="839"/>
      <c r="AD33" s="839"/>
      <c r="AE33" s="840"/>
      <c r="AF33" s="841" t="s">
        <v>410</v>
      </c>
      <c r="AG33" s="842"/>
      <c r="AH33" s="842"/>
      <c r="AI33" s="842"/>
      <c r="AJ33" s="843"/>
      <c r="AK33" s="910">
        <v>2</v>
      </c>
      <c r="AL33" s="911"/>
      <c r="AM33" s="911"/>
      <c r="AN33" s="911"/>
      <c r="AO33" s="911"/>
      <c r="AP33" s="911">
        <v>16</v>
      </c>
      <c r="AQ33" s="911"/>
      <c r="AR33" s="911"/>
      <c r="AS33" s="911"/>
      <c r="AT33" s="911"/>
      <c r="AU33" s="911">
        <v>16</v>
      </c>
      <c r="AV33" s="911"/>
      <c r="AW33" s="911"/>
      <c r="AX33" s="911"/>
      <c r="AY33" s="911"/>
      <c r="AZ33" s="914" t="s">
        <v>590</v>
      </c>
      <c r="BA33" s="915"/>
      <c r="BB33" s="915"/>
      <c r="BC33" s="915"/>
      <c r="BD33" s="916"/>
      <c r="BE33" s="908" t="s">
        <v>411</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412</v>
      </c>
      <c r="C34" s="836"/>
      <c r="D34" s="836"/>
      <c r="E34" s="836"/>
      <c r="F34" s="836"/>
      <c r="G34" s="836"/>
      <c r="H34" s="836"/>
      <c r="I34" s="836"/>
      <c r="J34" s="836"/>
      <c r="K34" s="836"/>
      <c r="L34" s="836"/>
      <c r="M34" s="836"/>
      <c r="N34" s="836"/>
      <c r="O34" s="836"/>
      <c r="P34" s="837"/>
      <c r="Q34" s="838">
        <v>1005</v>
      </c>
      <c r="R34" s="839"/>
      <c r="S34" s="839"/>
      <c r="T34" s="839"/>
      <c r="U34" s="839"/>
      <c r="V34" s="839">
        <v>981</v>
      </c>
      <c r="W34" s="839"/>
      <c r="X34" s="839"/>
      <c r="Y34" s="839"/>
      <c r="Z34" s="839"/>
      <c r="AA34" s="839">
        <v>24</v>
      </c>
      <c r="AB34" s="839"/>
      <c r="AC34" s="839"/>
      <c r="AD34" s="839"/>
      <c r="AE34" s="840"/>
      <c r="AF34" s="841">
        <v>11</v>
      </c>
      <c r="AG34" s="842"/>
      <c r="AH34" s="842"/>
      <c r="AI34" s="842"/>
      <c r="AJ34" s="843"/>
      <c r="AK34" s="910">
        <v>377</v>
      </c>
      <c r="AL34" s="911"/>
      <c r="AM34" s="911"/>
      <c r="AN34" s="911"/>
      <c r="AO34" s="911"/>
      <c r="AP34" s="911">
        <v>936</v>
      </c>
      <c r="AQ34" s="911"/>
      <c r="AR34" s="911"/>
      <c r="AS34" s="911"/>
      <c r="AT34" s="911"/>
      <c r="AU34" s="911">
        <v>571</v>
      </c>
      <c r="AV34" s="911"/>
      <c r="AW34" s="911"/>
      <c r="AX34" s="911"/>
      <c r="AY34" s="911"/>
      <c r="AZ34" s="914" t="s">
        <v>590</v>
      </c>
      <c r="BA34" s="915"/>
      <c r="BB34" s="915"/>
      <c r="BC34" s="915"/>
      <c r="BD34" s="916"/>
      <c r="BE34" s="908" t="s">
        <v>413</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414</v>
      </c>
      <c r="C35" s="836"/>
      <c r="D35" s="836"/>
      <c r="E35" s="836"/>
      <c r="F35" s="836"/>
      <c r="G35" s="836"/>
      <c r="H35" s="836"/>
      <c r="I35" s="836"/>
      <c r="J35" s="836"/>
      <c r="K35" s="836"/>
      <c r="L35" s="836"/>
      <c r="M35" s="836"/>
      <c r="N35" s="836"/>
      <c r="O35" s="836"/>
      <c r="P35" s="837"/>
      <c r="Q35" s="838">
        <v>28</v>
      </c>
      <c r="R35" s="839"/>
      <c r="S35" s="839"/>
      <c r="T35" s="839"/>
      <c r="U35" s="839"/>
      <c r="V35" s="839">
        <v>25</v>
      </c>
      <c r="W35" s="839"/>
      <c r="X35" s="839"/>
      <c r="Y35" s="839"/>
      <c r="Z35" s="839"/>
      <c r="AA35" s="839">
        <v>3</v>
      </c>
      <c r="AB35" s="839"/>
      <c r="AC35" s="839"/>
      <c r="AD35" s="839"/>
      <c r="AE35" s="840"/>
      <c r="AF35" s="841">
        <v>3</v>
      </c>
      <c r="AG35" s="842"/>
      <c r="AH35" s="842"/>
      <c r="AI35" s="842"/>
      <c r="AJ35" s="843"/>
      <c r="AK35" s="910">
        <v>18</v>
      </c>
      <c r="AL35" s="911"/>
      <c r="AM35" s="911"/>
      <c r="AN35" s="911"/>
      <c r="AO35" s="911"/>
      <c r="AP35" s="911">
        <v>76</v>
      </c>
      <c r="AQ35" s="911"/>
      <c r="AR35" s="911"/>
      <c r="AS35" s="911"/>
      <c r="AT35" s="911"/>
      <c r="AU35" s="911">
        <v>76</v>
      </c>
      <c r="AV35" s="911"/>
      <c r="AW35" s="911"/>
      <c r="AX35" s="911"/>
      <c r="AY35" s="911"/>
      <c r="AZ35" s="914" t="s">
        <v>590</v>
      </c>
      <c r="BA35" s="915"/>
      <c r="BB35" s="915"/>
      <c r="BC35" s="915"/>
      <c r="BD35" s="916"/>
      <c r="BE35" s="908" t="s">
        <v>415</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7"/>
      <c r="BA36" s="917"/>
      <c r="BB36" s="917"/>
      <c r="BC36" s="917"/>
      <c r="BD36" s="917"/>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7"/>
      <c r="BA37" s="917"/>
      <c r="BB37" s="917"/>
      <c r="BC37" s="917"/>
      <c r="BD37" s="917"/>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7"/>
      <c r="BA38" s="917"/>
      <c r="BB38" s="917"/>
      <c r="BC38" s="917"/>
      <c r="BD38" s="917"/>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7"/>
      <c r="BA39" s="917"/>
      <c r="BB39" s="917"/>
      <c r="BC39" s="917"/>
      <c r="BD39" s="917"/>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7"/>
      <c r="BA40" s="917"/>
      <c r="BB40" s="917"/>
      <c r="BC40" s="917"/>
      <c r="BD40" s="917"/>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7"/>
      <c r="BA41" s="917"/>
      <c r="BB41" s="917"/>
      <c r="BC41" s="917"/>
      <c r="BD41" s="917"/>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7"/>
      <c r="BA42" s="917"/>
      <c r="BB42" s="917"/>
      <c r="BC42" s="917"/>
      <c r="BD42" s="917"/>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7"/>
      <c r="BA43" s="917"/>
      <c r="BB43" s="917"/>
      <c r="BC43" s="917"/>
      <c r="BD43" s="917"/>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7"/>
      <c r="BA44" s="917"/>
      <c r="BB44" s="917"/>
      <c r="BC44" s="917"/>
      <c r="BD44" s="917"/>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7"/>
      <c r="BA45" s="917"/>
      <c r="BB45" s="917"/>
      <c r="BC45" s="917"/>
      <c r="BD45" s="917"/>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7"/>
      <c r="BA46" s="917"/>
      <c r="BB46" s="917"/>
      <c r="BC46" s="917"/>
      <c r="BD46" s="917"/>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7"/>
      <c r="BA47" s="917"/>
      <c r="BB47" s="917"/>
      <c r="BC47" s="917"/>
      <c r="BD47" s="917"/>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7"/>
      <c r="BA48" s="917"/>
      <c r="BB48" s="917"/>
      <c r="BC48" s="917"/>
      <c r="BD48" s="917"/>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7"/>
      <c r="BA49" s="917"/>
      <c r="BB49" s="917"/>
      <c r="BC49" s="917"/>
      <c r="BD49" s="917"/>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8"/>
      <c r="R50" s="919"/>
      <c r="S50" s="919"/>
      <c r="T50" s="919"/>
      <c r="U50" s="919"/>
      <c r="V50" s="919"/>
      <c r="W50" s="919"/>
      <c r="X50" s="919"/>
      <c r="Y50" s="919"/>
      <c r="Z50" s="919"/>
      <c r="AA50" s="919"/>
      <c r="AB50" s="919"/>
      <c r="AC50" s="919"/>
      <c r="AD50" s="919"/>
      <c r="AE50" s="920"/>
      <c r="AF50" s="841"/>
      <c r="AG50" s="842"/>
      <c r="AH50" s="842"/>
      <c r="AI50" s="842"/>
      <c r="AJ50" s="843"/>
      <c r="AK50" s="921"/>
      <c r="AL50" s="919"/>
      <c r="AM50" s="919"/>
      <c r="AN50" s="919"/>
      <c r="AO50" s="919"/>
      <c r="AP50" s="919"/>
      <c r="AQ50" s="919"/>
      <c r="AR50" s="919"/>
      <c r="AS50" s="919"/>
      <c r="AT50" s="919"/>
      <c r="AU50" s="919"/>
      <c r="AV50" s="919"/>
      <c r="AW50" s="919"/>
      <c r="AX50" s="919"/>
      <c r="AY50" s="919"/>
      <c r="AZ50" s="922"/>
      <c r="BA50" s="922"/>
      <c r="BB50" s="922"/>
      <c r="BC50" s="922"/>
      <c r="BD50" s="922"/>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8"/>
      <c r="R51" s="919"/>
      <c r="S51" s="919"/>
      <c r="T51" s="919"/>
      <c r="U51" s="919"/>
      <c r="V51" s="919"/>
      <c r="W51" s="919"/>
      <c r="X51" s="919"/>
      <c r="Y51" s="919"/>
      <c r="Z51" s="919"/>
      <c r="AA51" s="919"/>
      <c r="AB51" s="919"/>
      <c r="AC51" s="919"/>
      <c r="AD51" s="919"/>
      <c r="AE51" s="920"/>
      <c r="AF51" s="841"/>
      <c r="AG51" s="842"/>
      <c r="AH51" s="842"/>
      <c r="AI51" s="842"/>
      <c r="AJ51" s="843"/>
      <c r="AK51" s="921"/>
      <c r="AL51" s="919"/>
      <c r="AM51" s="919"/>
      <c r="AN51" s="919"/>
      <c r="AO51" s="919"/>
      <c r="AP51" s="919"/>
      <c r="AQ51" s="919"/>
      <c r="AR51" s="919"/>
      <c r="AS51" s="919"/>
      <c r="AT51" s="919"/>
      <c r="AU51" s="919"/>
      <c r="AV51" s="919"/>
      <c r="AW51" s="919"/>
      <c r="AX51" s="919"/>
      <c r="AY51" s="919"/>
      <c r="AZ51" s="922"/>
      <c r="BA51" s="922"/>
      <c r="BB51" s="922"/>
      <c r="BC51" s="922"/>
      <c r="BD51" s="922"/>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8"/>
      <c r="R52" s="919"/>
      <c r="S52" s="919"/>
      <c r="T52" s="919"/>
      <c r="U52" s="919"/>
      <c r="V52" s="919"/>
      <c r="W52" s="919"/>
      <c r="X52" s="919"/>
      <c r="Y52" s="919"/>
      <c r="Z52" s="919"/>
      <c r="AA52" s="919"/>
      <c r="AB52" s="919"/>
      <c r="AC52" s="919"/>
      <c r="AD52" s="919"/>
      <c r="AE52" s="920"/>
      <c r="AF52" s="841"/>
      <c r="AG52" s="842"/>
      <c r="AH52" s="842"/>
      <c r="AI52" s="842"/>
      <c r="AJ52" s="843"/>
      <c r="AK52" s="921"/>
      <c r="AL52" s="919"/>
      <c r="AM52" s="919"/>
      <c r="AN52" s="919"/>
      <c r="AO52" s="919"/>
      <c r="AP52" s="919"/>
      <c r="AQ52" s="919"/>
      <c r="AR52" s="919"/>
      <c r="AS52" s="919"/>
      <c r="AT52" s="919"/>
      <c r="AU52" s="919"/>
      <c r="AV52" s="919"/>
      <c r="AW52" s="919"/>
      <c r="AX52" s="919"/>
      <c r="AY52" s="919"/>
      <c r="AZ52" s="922"/>
      <c r="BA52" s="922"/>
      <c r="BB52" s="922"/>
      <c r="BC52" s="922"/>
      <c r="BD52" s="922"/>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8"/>
      <c r="R53" s="919"/>
      <c r="S53" s="919"/>
      <c r="T53" s="919"/>
      <c r="U53" s="919"/>
      <c r="V53" s="919"/>
      <c r="W53" s="919"/>
      <c r="X53" s="919"/>
      <c r="Y53" s="919"/>
      <c r="Z53" s="919"/>
      <c r="AA53" s="919"/>
      <c r="AB53" s="919"/>
      <c r="AC53" s="919"/>
      <c r="AD53" s="919"/>
      <c r="AE53" s="920"/>
      <c r="AF53" s="841"/>
      <c r="AG53" s="842"/>
      <c r="AH53" s="842"/>
      <c r="AI53" s="842"/>
      <c r="AJ53" s="843"/>
      <c r="AK53" s="921"/>
      <c r="AL53" s="919"/>
      <c r="AM53" s="919"/>
      <c r="AN53" s="919"/>
      <c r="AO53" s="919"/>
      <c r="AP53" s="919"/>
      <c r="AQ53" s="919"/>
      <c r="AR53" s="919"/>
      <c r="AS53" s="919"/>
      <c r="AT53" s="919"/>
      <c r="AU53" s="919"/>
      <c r="AV53" s="919"/>
      <c r="AW53" s="919"/>
      <c r="AX53" s="919"/>
      <c r="AY53" s="919"/>
      <c r="AZ53" s="922"/>
      <c r="BA53" s="922"/>
      <c r="BB53" s="922"/>
      <c r="BC53" s="922"/>
      <c r="BD53" s="922"/>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8"/>
      <c r="R54" s="919"/>
      <c r="S54" s="919"/>
      <c r="T54" s="919"/>
      <c r="U54" s="919"/>
      <c r="V54" s="919"/>
      <c r="W54" s="919"/>
      <c r="X54" s="919"/>
      <c r="Y54" s="919"/>
      <c r="Z54" s="919"/>
      <c r="AA54" s="919"/>
      <c r="AB54" s="919"/>
      <c r="AC54" s="919"/>
      <c r="AD54" s="919"/>
      <c r="AE54" s="920"/>
      <c r="AF54" s="841"/>
      <c r="AG54" s="842"/>
      <c r="AH54" s="842"/>
      <c r="AI54" s="842"/>
      <c r="AJ54" s="843"/>
      <c r="AK54" s="921"/>
      <c r="AL54" s="919"/>
      <c r="AM54" s="919"/>
      <c r="AN54" s="919"/>
      <c r="AO54" s="919"/>
      <c r="AP54" s="919"/>
      <c r="AQ54" s="919"/>
      <c r="AR54" s="919"/>
      <c r="AS54" s="919"/>
      <c r="AT54" s="919"/>
      <c r="AU54" s="919"/>
      <c r="AV54" s="919"/>
      <c r="AW54" s="919"/>
      <c r="AX54" s="919"/>
      <c r="AY54" s="919"/>
      <c r="AZ54" s="922"/>
      <c r="BA54" s="922"/>
      <c r="BB54" s="922"/>
      <c r="BC54" s="922"/>
      <c r="BD54" s="922"/>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8"/>
      <c r="R55" s="919"/>
      <c r="S55" s="919"/>
      <c r="T55" s="919"/>
      <c r="U55" s="919"/>
      <c r="V55" s="919"/>
      <c r="W55" s="919"/>
      <c r="X55" s="919"/>
      <c r="Y55" s="919"/>
      <c r="Z55" s="919"/>
      <c r="AA55" s="919"/>
      <c r="AB55" s="919"/>
      <c r="AC55" s="919"/>
      <c r="AD55" s="919"/>
      <c r="AE55" s="920"/>
      <c r="AF55" s="841"/>
      <c r="AG55" s="842"/>
      <c r="AH55" s="842"/>
      <c r="AI55" s="842"/>
      <c r="AJ55" s="843"/>
      <c r="AK55" s="921"/>
      <c r="AL55" s="919"/>
      <c r="AM55" s="919"/>
      <c r="AN55" s="919"/>
      <c r="AO55" s="919"/>
      <c r="AP55" s="919"/>
      <c r="AQ55" s="919"/>
      <c r="AR55" s="919"/>
      <c r="AS55" s="919"/>
      <c r="AT55" s="919"/>
      <c r="AU55" s="919"/>
      <c r="AV55" s="919"/>
      <c r="AW55" s="919"/>
      <c r="AX55" s="919"/>
      <c r="AY55" s="919"/>
      <c r="AZ55" s="922"/>
      <c r="BA55" s="922"/>
      <c r="BB55" s="922"/>
      <c r="BC55" s="922"/>
      <c r="BD55" s="922"/>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8"/>
      <c r="R56" s="919"/>
      <c r="S56" s="919"/>
      <c r="T56" s="919"/>
      <c r="U56" s="919"/>
      <c r="V56" s="919"/>
      <c r="W56" s="919"/>
      <c r="X56" s="919"/>
      <c r="Y56" s="919"/>
      <c r="Z56" s="919"/>
      <c r="AA56" s="919"/>
      <c r="AB56" s="919"/>
      <c r="AC56" s="919"/>
      <c r="AD56" s="919"/>
      <c r="AE56" s="920"/>
      <c r="AF56" s="841"/>
      <c r="AG56" s="842"/>
      <c r="AH56" s="842"/>
      <c r="AI56" s="842"/>
      <c r="AJ56" s="843"/>
      <c r="AK56" s="921"/>
      <c r="AL56" s="919"/>
      <c r="AM56" s="919"/>
      <c r="AN56" s="919"/>
      <c r="AO56" s="919"/>
      <c r="AP56" s="919"/>
      <c r="AQ56" s="919"/>
      <c r="AR56" s="919"/>
      <c r="AS56" s="919"/>
      <c r="AT56" s="919"/>
      <c r="AU56" s="919"/>
      <c r="AV56" s="919"/>
      <c r="AW56" s="919"/>
      <c r="AX56" s="919"/>
      <c r="AY56" s="919"/>
      <c r="AZ56" s="922"/>
      <c r="BA56" s="922"/>
      <c r="BB56" s="922"/>
      <c r="BC56" s="922"/>
      <c r="BD56" s="922"/>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8"/>
      <c r="R57" s="919"/>
      <c r="S57" s="919"/>
      <c r="T57" s="919"/>
      <c r="U57" s="919"/>
      <c r="V57" s="919"/>
      <c r="W57" s="919"/>
      <c r="X57" s="919"/>
      <c r="Y57" s="919"/>
      <c r="Z57" s="919"/>
      <c r="AA57" s="919"/>
      <c r="AB57" s="919"/>
      <c r="AC57" s="919"/>
      <c r="AD57" s="919"/>
      <c r="AE57" s="920"/>
      <c r="AF57" s="841"/>
      <c r="AG57" s="842"/>
      <c r="AH57" s="842"/>
      <c r="AI57" s="842"/>
      <c r="AJ57" s="843"/>
      <c r="AK57" s="921"/>
      <c r="AL57" s="919"/>
      <c r="AM57" s="919"/>
      <c r="AN57" s="919"/>
      <c r="AO57" s="919"/>
      <c r="AP57" s="919"/>
      <c r="AQ57" s="919"/>
      <c r="AR57" s="919"/>
      <c r="AS57" s="919"/>
      <c r="AT57" s="919"/>
      <c r="AU57" s="919"/>
      <c r="AV57" s="919"/>
      <c r="AW57" s="919"/>
      <c r="AX57" s="919"/>
      <c r="AY57" s="919"/>
      <c r="AZ57" s="922"/>
      <c r="BA57" s="922"/>
      <c r="BB57" s="922"/>
      <c r="BC57" s="922"/>
      <c r="BD57" s="922"/>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8"/>
      <c r="R58" s="919"/>
      <c r="S58" s="919"/>
      <c r="T58" s="919"/>
      <c r="U58" s="919"/>
      <c r="V58" s="919"/>
      <c r="W58" s="919"/>
      <c r="X58" s="919"/>
      <c r="Y58" s="919"/>
      <c r="Z58" s="919"/>
      <c r="AA58" s="919"/>
      <c r="AB58" s="919"/>
      <c r="AC58" s="919"/>
      <c r="AD58" s="919"/>
      <c r="AE58" s="920"/>
      <c r="AF58" s="841"/>
      <c r="AG58" s="842"/>
      <c r="AH58" s="842"/>
      <c r="AI58" s="842"/>
      <c r="AJ58" s="843"/>
      <c r="AK58" s="921"/>
      <c r="AL58" s="919"/>
      <c r="AM58" s="919"/>
      <c r="AN58" s="919"/>
      <c r="AO58" s="919"/>
      <c r="AP58" s="919"/>
      <c r="AQ58" s="919"/>
      <c r="AR58" s="919"/>
      <c r="AS58" s="919"/>
      <c r="AT58" s="919"/>
      <c r="AU58" s="919"/>
      <c r="AV58" s="919"/>
      <c r="AW58" s="919"/>
      <c r="AX58" s="919"/>
      <c r="AY58" s="919"/>
      <c r="AZ58" s="922"/>
      <c r="BA58" s="922"/>
      <c r="BB58" s="922"/>
      <c r="BC58" s="922"/>
      <c r="BD58" s="922"/>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8"/>
      <c r="R59" s="919"/>
      <c r="S59" s="919"/>
      <c r="T59" s="919"/>
      <c r="U59" s="919"/>
      <c r="V59" s="919"/>
      <c r="W59" s="919"/>
      <c r="X59" s="919"/>
      <c r="Y59" s="919"/>
      <c r="Z59" s="919"/>
      <c r="AA59" s="919"/>
      <c r="AB59" s="919"/>
      <c r="AC59" s="919"/>
      <c r="AD59" s="919"/>
      <c r="AE59" s="920"/>
      <c r="AF59" s="841"/>
      <c r="AG59" s="842"/>
      <c r="AH59" s="842"/>
      <c r="AI59" s="842"/>
      <c r="AJ59" s="843"/>
      <c r="AK59" s="921"/>
      <c r="AL59" s="919"/>
      <c r="AM59" s="919"/>
      <c r="AN59" s="919"/>
      <c r="AO59" s="919"/>
      <c r="AP59" s="919"/>
      <c r="AQ59" s="919"/>
      <c r="AR59" s="919"/>
      <c r="AS59" s="919"/>
      <c r="AT59" s="919"/>
      <c r="AU59" s="919"/>
      <c r="AV59" s="919"/>
      <c r="AW59" s="919"/>
      <c r="AX59" s="919"/>
      <c r="AY59" s="919"/>
      <c r="AZ59" s="922"/>
      <c r="BA59" s="922"/>
      <c r="BB59" s="922"/>
      <c r="BC59" s="922"/>
      <c r="BD59" s="922"/>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8"/>
      <c r="R60" s="919"/>
      <c r="S60" s="919"/>
      <c r="T60" s="919"/>
      <c r="U60" s="919"/>
      <c r="V60" s="919"/>
      <c r="W60" s="919"/>
      <c r="X60" s="919"/>
      <c r="Y60" s="919"/>
      <c r="Z60" s="919"/>
      <c r="AA60" s="919"/>
      <c r="AB60" s="919"/>
      <c r="AC60" s="919"/>
      <c r="AD60" s="919"/>
      <c r="AE60" s="920"/>
      <c r="AF60" s="841"/>
      <c r="AG60" s="842"/>
      <c r="AH60" s="842"/>
      <c r="AI60" s="842"/>
      <c r="AJ60" s="843"/>
      <c r="AK60" s="921"/>
      <c r="AL60" s="919"/>
      <c r="AM60" s="919"/>
      <c r="AN60" s="919"/>
      <c r="AO60" s="919"/>
      <c r="AP60" s="919"/>
      <c r="AQ60" s="919"/>
      <c r="AR60" s="919"/>
      <c r="AS60" s="919"/>
      <c r="AT60" s="919"/>
      <c r="AU60" s="919"/>
      <c r="AV60" s="919"/>
      <c r="AW60" s="919"/>
      <c r="AX60" s="919"/>
      <c r="AY60" s="919"/>
      <c r="AZ60" s="922"/>
      <c r="BA60" s="922"/>
      <c r="BB60" s="922"/>
      <c r="BC60" s="922"/>
      <c r="BD60" s="922"/>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8"/>
      <c r="R61" s="919"/>
      <c r="S61" s="919"/>
      <c r="T61" s="919"/>
      <c r="U61" s="919"/>
      <c r="V61" s="919"/>
      <c r="W61" s="919"/>
      <c r="X61" s="919"/>
      <c r="Y61" s="919"/>
      <c r="Z61" s="919"/>
      <c r="AA61" s="919"/>
      <c r="AB61" s="919"/>
      <c r="AC61" s="919"/>
      <c r="AD61" s="919"/>
      <c r="AE61" s="920"/>
      <c r="AF61" s="841"/>
      <c r="AG61" s="842"/>
      <c r="AH61" s="842"/>
      <c r="AI61" s="842"/>
      <c r="AJ61" s="843"/>
      <c r="AK61" s="921"/>
      <c r="AL61" s="919"/>
      <c r="AM61" s="919"/>
      <c r="AN61" s="919"/>
      <c r="AO61" s="919"/>
      <c r="AP61" s="919"/>
      <c r="AQ61" s="919"/>
      <c r="AR61" s="919"/>
      <c r="AS61" s="919"/>
      <c r="AT61" s="919"/>
      <c r="AU61" s="919"/>
      <c r="AV61" s="919"/>
      <c r="AW61" s="919"/>
      <c r="AX61" s="919"/>
      <c r="AY61" s="919"/>
      <c r="AZ61" s="922"/>
      <c r="BA61" s="922"/>
      <c r="BB61" s="922"/>
      <c r="BC61" s="922"/>
      <c r="BD61" s="922"/>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8"/>
      <c r="R62" s="919"/>
      <c r="S62" s="919"/>
      <c r="T62" s="919"/>
      <c r="U62" s="919"/>
      <c r="V62" s="919"/>
      <c r="W62" s="919"/>
      <c r="X62" s="919"/>
      <c r="Y62" s="919"/>
      <c r="Z62" s="919"/>
      <c r="AA62" s="919"/>
      <c r="AB62" s="919"/>
      <c r="AC62" s="919"/>
      <c r="AD62" s="919"/>
      <c r="AE62" s="920"/>
      <c r="AF62" s="841"/>
      <c r="AG62" s="842"/>
      <c r="AH62" s="842"/>
      <c r="AI62" s="842"/>
      <c r="AJ62" s="843"/>
      <c r="AK62" s="921"/>
      <c r="AL62" s="919"/>
      <c r="AM62" s="919"/>
      <c r="AN62" s="919"/>
      <c r="AO62" s="919"/>
      <c r="AP62" s="919"/>
      <c r="AQ62" s="919"/>
      <c r="AR62" s="919"/>
      <c r="AS62" s="919"/>
      <c r="AT62" s="919"/>
      <c r="AU62" s="919"/>
      <c r="AV62" s="919"/>
      <c r="AW62" s="919"/>
      <c r="AX62" s="919"/>
      <c r="AY62" s="919"/>
      <c r="AZ62" s="922"/>
      <c r="BA62" s="922"/>
      <c r="BB62" s="922"/>
      <c r="BC62" s="922"/>
      <c r="BD62" s="922"/>
      <c r="BE62" s="908"/>
      <c r="BF62" s="908"/>
      <c r="BG62" s="908"/>
      <c r="BH62" s="908"/>
      <c r="BI62" s="909"/>
      <c r="BJ62" s="930" t="s">
        <v>416</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391</v>
      </c>
      <c r="B63" s="870" t="s">
        <v>417</v>
      </c>
      <c r="C63" s="871"/>
      <c r="D63" s="871"/>
      <c r="E63" s="871"/>
      <c r="F63" s="871"/>
      <c r="G63" s="871"/>
      <c r="H63" s="871"/>
      <c r="I63" s="871"/>
      <c r="J63" s="871"/>
      <c r="K63" s="871"/>
      <c r="L63" s="871"/>
      <c r="M63" s="871"/>
      <c r="N63" s="871"/>
      <c r="O63" s="871"/>
      <c r="P63" s="872"/>
      <c r="Q63" s="923"/>
      <c r="R63" s="924"/>
      <c r="S63" s="924"/>
      <c r="T63" s="924"/>
      <c r="U63" s="924"/>
      <c r="V63" s="924"/>
      <c r="W63" s="924"/>
      <c r="X63" s="924"/>
      <c r="Y63" s="924"/>
      <c r="Z63" s="924"/>
      <c r="AA63" s="924"/>
      <c r="AB63" s="924"/>
      <c r="AC63" s="924"/>
      <c r="AD63" s="924"/>
      <c r="AE63" s="925"/>
      <c r="AF63" s="926">
        <v>307</v>
      </c>
      <c r="AG63" s="927"/>
      <c r="AH63" s="927"/>
      <c r="AI63" s="927"/>
      <c r="AJ63" s="928"/>
      <c r="AK63" s="929"/>
      <c r="AL63" s="924"/>
      <c r="AM63" s="924"/>
      <c r="AN63" s="924"/>
      <c r="AO63" s="924"/>
      <c r="AP63" s="927">
        <v>1876</v>
      </c>
      <c r="AQ63" s="927"/>
      <c r="AR63" s="927"/>
      <c r="AS63" s="927"/>
      <c r="AT63" s="927"/>
      <c r="AU63" s="927">
        <v>694</v>
      </c>
      <c r="AV63" s="927"/>
      <c r="AW63" s="927"/>
      <c r="AX63" s="927"/>
      <c r="AY63" s="927"/>
      <c r="AZ63" s="931"/>
      <c r="BA63" s="931"/>
      <c r="BB63" s="931"/>
      <c r="BC63" s="931"/>
      <c r="BD63" s="931"/>
      <c r="BE63" s="932"/>
      <c r="BF63" s="932"/>
      <c r="BG63" s="932"/>
      <c r="BH63" s="932"/>
      <c r="BI63" s="933"/>
      <c r="BJ63" s="934" t="s">
        <v>177</v>
      </c>
      <c r="BK63" s="935"/>
      <c r="BL63" s="935"/>
      <c r="BM63" s="935"/>
      <c r="BN63" s="936"/>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419</v>
      </c>
      <c r="B66" s="821"/>
      <c r="C66" s="821"/>
      <c r="D66" s="821"/>
      <c r="E66" s="821"/>
      <c r="F66" s="821"/>
      <c r="G66" s="821"/>
      <c r="H66" s="821"/>
      <c r="I66" s="821"/>
      <c r="J66" s="821"/>
      <c r="K66" s="821"/>
      <c r="L66" s="821"/>
      <c r="M66" s="821"/>
      <c r="N66" s="821"/>
      <c r="O66" s="821"/>
      <c r="P66" s="822"/>
      <c r="Q66" s="797" t="s">
        <v>395</v>
      </c>
      <c r="R66" s="798"/>
      <c r="S66" s="798"/>
      <c r="T66" s="798"/>
      <c r="U66" s="799"/>
      <c r="V66" s="797" t="s">
        <v>396</v>
      </c>
      <c r="W66" s="798"/>
      <c r="X66" s="798"/>
      <c r="Y66" s="798"/>
      <c r="Z66" s="799"/>
      <c r="AA66" s="797" t="s">
        <v>397</v>
      </c>
      <c r="AB66" s="798"/>
      <c r="AC66" s="798"/>
      <c r="AD66" s="798"/>
      <c r="AE66" s="799"/>
      <c r="AF66" s="937" t="s">
        <v>420</v>
      </c>
      <c r="AG66" s="893"/>
      <c r="AH66" s="893"/>
      <c r="AI66" s="893"/>
      <c r="AJ66" s="938"/>
      <c r="AK66" s="797" t="s">
        <v>421</v>
      </c>
      <c r="AL66" s="821"/>
      <c r="AM66" s="821"/>
      <c r="AN66" s="821"/>
      <c r="AO66" s="822"/>
      <c r="AP66" s="797" t="s">
        <v>422</v>
      </c>
      <c r="AQ66" s="798"/>
      <c r="AR66" s="798"/>
      <c r="AS66" s="798"/>
      <c r="AT66" s="799"/>
      <c r="AU66" s="797" t="s">
        <v>423</v>
      </c>
      <c r="AV66" s="798"/>
      <c r="AW66" s="798"/>
      <c r="AX66" s="798"/>
      <c r="AY66" s="799"/>
      <c r="AZ66" s="797" t="s">
        <v>377</v>
      </c>
      <c r="BA66" s="798"/>
      <c r="BB66" s="798"/>
      <c r="BC66" s="798"/>
      <c r="BD66" s="809"/>
      <c r="BE66" s="265"/>
      <c r="BF66" s="265"/>
      <c r="BG66" s="265"/>
      <c r="BH66" s="265"/>
      <c r="BI66" s="265"/>
      <c r="BJ66" s="265"/>
      <c r="BK66" s="265"/>
      <c r="BL66" s="265"/>
      <c r="BM66" s="265"/>
      <c r="BN66" s="265"/>
      <c r="BO66" s="265"/>
      <c r="BP66" s="265"/>
      <c r="BQ66" s="262">
        <v>60</v>
      </c>
      <c r="BR66" s="267"/>
      <c r="BS66" s="948"/>
      <c r="BT66" s="949"/>
      <c r="BU66" s="949"/>
      <c r="BV66" s="949"/>
      <c r="BW66" s="949"/>
      <c r="BX66" s="949"/>
      <c r="BY66" s="949"/>
      <c r="BZ66" s="949"/>
      <c r="CA66" s="949"/>
      <c r="CB66" s="949"/>
      <c r="CC66" s="949"/>
      <c r="CD66" s="949"/>
      <c r="CE66" s="949"/>
      <c r="CF66" s="949"/>
      <c r="CG66" s="950"/>
      <c r="CH66" s="945"/>
      <c r="CI66" s="946"/>
      <c r="CJ66" s="946"/>
      <c r="CK66" s="946"/>
      <c r="CL66" s="947"/>
      <c r="CM66" s="945"/>
      <c r="CN66" s="946"/>
      <c r="CO66" s="946"/>
      <c r="CP66" s="946"/>
      <c r="CQ66" s="947"/>
      <c r="CR66" s="945"/>
      <c r="CS66" s="946"/>
      <c r="CT66" s="946"/>
      <c r="CU66" s="946"/>
      <c r="CV66" s="947"/>
      <c r="CW66" s="945"/>
      <c r="CX66" s="946"/>
      <c r="CY66" s="946"/>
      <c r="CZ66" s="946"/>
      <c r="DA66" s="947"/>
      <c r="DB66" s="945"/>
      <c r="DC66" s="946"/>
      <c r="DD66" s="946"/>
      <c r="DE66" s="946"/>
      <c r="DF66" s="947"/>
      <c r="DG66" s="945"/>
      <c r="DH66" s="946"/>
      <c r="DI66" s="946"/>
      <c r="DJ66" s="946"/>
      <c r="DK66" s="947"/>
      <c r="DL66" s="945"/>
      <c r="DM66" s="946"/>
      <c r="DN66" s="946"/>
      <c r="DO66" s="946"/>
      <c r="DP66" s="947"/>
      <c r="DQ66" s="945"/>
      <c r="DR66" s="946"/>
      <c r="DS66" s="946"/>
      <c r="DT66" s="946"/>
      <c r="DU66" s="947"/>
      <c r="DV66" s="942"/>
      <c r="DW66" s="943"/>
      <c r="DX66" s="943"/>
      <c r="DY66" s="943"/>
      <c r="DZ66" s="944"/>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9"/>
      <c r="AG67" s="896"/>
      <c r="AH67" s="896"/>
      <c r="AI67" s="896"/>
      <c r="AJ67" s="940"/>
      <c r="AK67" s="941"/>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8"/>
      <c r="BT67" s="949"/>
      <c r="BU67" s="949"/>
      <c r="BV67" s="949"/>
      <c r="BW67" s="949"/>
      <c r="BX67" s="949"/>
      <c r="BY67" s="949"/>
      <c r="BZ67" s="949"/>
      <c r="CA67" s="949"/>
      <c r="CB67" s="949"/>
      <c r="CC67" s="949"/>
      <c r="CD67" s="949"/>
      <c r="CE67" s="949"/>
      <c r="CF67" s="949"/>
      <c r="CG67" s="950"/>
      <c r="CH67" s="945"/>
      <c r="CI67" s="946"/>
      <c r="CJ67" s="946"/>
      <c r="CK67" s="946"/>
      <c r="CL67" s="947"/>
      <c r="CM67" s="945"/>
      <c r="CN67" s="946"/>
      <c r="CO67" s="946"/>
      <c r="CP67" s="946"/>
      <c r="CQ67" s="947"/>
      <c r="CR67" s="945"/>
      <c r="CS67" s="946"/>
      <c r="CT67" s="946"/>
      <c r="CU67" s="946"/>
      <c r="CV67" s="947"/>
      <c r="CW67" s="945"/>
      <c r="CX67" s="946"/>
      <c r="CY67" s="946"/>
      <c r="CZ67" s="946"/>
      <c r="DA67" s="947"/>
      <c r="DB67" s="945"/>
      <c r="DC67" s="946"/>
      <c r="DD67" s="946"/>
      <c r="DE67" s="946"/>
      <c r="DF67" s="947"/>
      <c r="DG67" s="945"/>
      <c r="DH67" s="946"/>
      <c r="DI67" s="946"/>
      <c r="DJ67" s="946"/>
      <c r="DK67" s="947"/>
      <c r="DL67" s="945"/>
      <c r="DM67" s="946"/>
      <c r="DN67" s="946"/>
      <c r="DO67" s="946"/>
      <c r="DP67" s="947"/>
      <c r="DQ67" s="945"/>
      <c r="DR67" s="946"/>
      <c r="DS67" s="946"/>
      <c r="DT67" s="946"/>
      <c r="DU67" s="947"/>
      <c r="DV67" s="942"/>
      <c r="DW67" s="943"/>
      <c r="DX67" s="943"/>
      <c r="DY67" s="943"/>
      <c r="DZ67" s="944"/>
      <c r="EA67" s="246"/>
    </row>
    <row r="68" spans="1:131" s="247" customFormat="1" ht="26.25" customHeight="1" thickTop="1" x14ac:dyDescent="0.15">
      <c r="A68" s="258">
        <v>1</v>
      </c>
      <c r="B68" s="954" t="s">
        <v>591</v>
      </c>
      <c r="C68" s="955"/>
      <c r="D68" s="955"/>
      <c r="E68" s="955"/>
      <c r="F68" s="955"/>
      <c r="G68" s="955"/>
      <c r="H68" s="955"/>
      <c r="I68" s="955"/>
      <c r="J68" s="955"/>
      <c r="K68" s="955"/>
      <c r="L68" s="955"/>
      <c r="M68" s="955"/>
      <c r="N68" s="955"/>
      <c r="O68" s="955"/>
      <c r="P68" s="956"/>
      <c r="Q68" s="957">
        <v>1356</v>
      </c>
      <c r="R68" s="951"/>
      <c r="S68" s="951"/>
      <c r="T68" s="951"/>
      <c r="U68" s="951"/>
      <c r="V68" s="951">
        <v>1327</v>
      </c>
      <c r="W68" s="951"/>
      <c r="X68" s="951"/>
      <c r="Y68" s="951"/>
      <c r="Z68" s="951"/>
      <c r="AA68" s="951">
        <v>29</v>
      </c>
      <c r="AB68" s="951"/>
      <c r="AC68" s="951"/>
      <c r="AD68" s="951"/>
      <c r="AE68" s="951"/>
      <c r="AF68" s="951">
        <v>29</v>
      </c>
      <c r="AG68" s="951"/>
      <c r="AH68" s="951"/>
      <c r="AI68" s="951"/>
      <c r="AJ68" s="951"/>
      <c r="AK68" s="951">
        <v>55</v>
      </c>
      <c r="AL68" s="951"/>
      <c r="AM68" s="951"/>
      <c r="AN68" s="951"/>
      <c r="AO68" s="951"/>
      <c r="AP68" s="951">
        <v>318</v>
      </c>
      <c r="AQ68" s="951"/>
      <c r="AR68" s="951"/>
      <c r="AS68" s="951"/>
      <c r="AT68" s="951"/>
      <c r="AU68" s="951">
        <v>44</v>
      </c>
      <c r="AV68" s="951"/>
      <c r="AW68" s="951"/>
      <c r="AX68" s="951"/>
      <c r="AY68" s="951"/>
      <c r="AZ68" s="952"/>
      <c r="BA68" s="952"/>
      <c r="BB68" s="952"/>
      <c r="BC68" s="952"/>
      <c r="BD68" s="953"/>
      <c r="BE68" s="265"/>
      <c r="BF68" s="265"/>
      <c r="BG68" s="265"/>
      <c r="BH68" s="265"/>
      <c r="BI68" s="265"/>
      <c r="BJ68" s="265"/>
      <c r="BK68" s="265"/>
      <c r="BL68" s="265"/>
      <c r="BM68" s="265"/>
      <c r="BN68" s="265"/>
      <c r="BO68" s="265"/>
      <c r="BP68" s="265"/>
      <c r="BQ68" s="262">
        <v>62</v>
      </c>
      <c r="BR68" s="267"/>
      <c r="BS68" s="948"/>
      <c r="BT68" s="949"/>
      <c r="BU68" s="949"/>
      <c r="BV68" s="949"/>
      <c r="BW68" s="949"/>
      <c r="BX68" s="949"/>
      <c r="BY68" s="949"/>
      <c r="BZ68" s="949"/>
      <c r="CA68" s="949"/>
      <c r="CB68" s="949"/>
      <c r="CC68" s="949"/>
      <c r="CD68" s="949"/>
      <c r="CE68" s="949"/>
      <c r="CF68" s="949"/>
      <c r="CG68" s="950"/>
      <c r="CH68" s="945"/>
      <c r="CI68" s="946"/>
      <c r="CJ68" s="946"/>
      <c r="CK68" s="946"/>
      <c r="CL68" s="947"/>
      <c r="CM68" s="945"/>
      <c r="CN68" s="946"/>
      <c r="CO68" s="946"/>
      <c r="CP68" s="946"/>
      <c r="CQ68" s="947"/>
      <c r="CR68" s="945"/>
      <c r="CS68" s="946"/>
      <c r="CT68" s="946"/>
      <c r="CU68" s="946"/>
      <c r="CV68" s="947"/>
      <c r="CW68" s="945"/>
      <c r="CX68" s="946"/>
      <c r="CY68" s="946"/>
      <c r="CZ68" s="946"/>
      <c r="DA68" s="947"/>
      <c r="DB68" s="945"/>
      <c r="DC68" s="946"/>
      <c r="DD68" s="946"/>
      <c r="DE68" s="946"/>
      <c r="DF68" s="947"/>
      <c r="DG68" s="945"/>
      <c r="DH68" s="946"/>
      <c r="DI68" s="946"/>
      <c r="DJ68" s="946"/>
      <c r="DK68" s="947"/>
      <c r="DL68" s="945"/>
      <c r="DM68" s="946"/>
      <c r="DN68" s="946"/>
      <c r="DO68" s="946"/>
      <c r="DP68" s="947"/>
      <c r="DQ68" s="945"/>
      <c r="DR68" s="946"/>
      <c r="DS68" s="946"/>
      <c r="DT68" s="946"/>
      <c r="DU68" s="947"/>
      <c r="DV68" s="942"/>
      <c r="DW68" s="943"/>
      <c r="DX68" s="943"/>
      <c r="DY68" s="943"/>
      <c r="DZ68" s="944"/>
      <c r="EA68" s="246"/>
    </row>
    <row r="69" spans="1:131" s="247" customFormat="1" ht="26.25" customHeight="1" x14ac:dyDescent="0.15">
      <c r="A69" s="261">
        <v>2</v>
      </c>
      <c r="B69" s="958" t="s">
        <v>592</v>
      </c>
      <c r="C69" s="959"/>
      <c r="D69" s="959"/>
      <c r="E69" s="959"/>
      <c r="F69" s="959"/>
      <c r="G69" s="959"/>
      <c r="H69" s="959"/>
      <c r="I69" s="959"/>
      <c r="J69" s="959"/>
      <c r="K69" s="959"/>
      <c r="L69" s="959"/>
      <c r="M69" s="959"/>
      <c r="N69" s="959"/>
      <c r="O69" s="959"/>
      <c r="P69" s="960"/>
      <c r="Q69" s="961">
        <v>104</v>
      </c>
      <c r="R69" s="911"/>
      <c r="S69" s="911"/>
      <c r="T69" s="911"/>
      <c r="U69" s="911"/>
      <c r="V69" s="911">
        <v>94</v>
      </c>
      <c r="W69" s="911"/>
      <c r="X69" s="911"/>
      <c r="Y69" s="911"/>
      <c r="Z69" s="911"/>
      <c r="AA69" s="911">
        <v>11</v>
      </c>
      <c r="AB69" s="911"/>
      <c r="AC69" s="911"/>
      <c r="AD69" s="911"/>
      <c r="AE69" s="911"/>
      <c r="AF69" s="911">
        <v>11</v>
      </c>
      <c r="AG69" s="911"/>
      <c r="AH69" s="911"/>
      <c r="AI69" s="911"/>
      <c r="AJ69" s="911"/>
      <c r="AK69" s="911" t="s">
        <v>590</v>
      </c>
      <c r="AL69" s="911"/>
      <c r="AM69" s="911"/>
      <c r="AN69" s="911"/>
      <c r="AO69" s="911"/>
      <c r="AP69" s="911" t="s">
        <v>590</v>
      </c>
      <c r="AQ69" s="911"/>
      <c r="AR69" s="911"/>
      <c r="AS69" s="911"/>
      <c r="AT69" s="911"/>
      <c r="AU69" s="911" t="s">
        <v>590</v>
      </c>
      <c r="AV69" s="911"/>
      <c r="AW69" s="911"/>
      <c r="AX69" s="911"/>
      <c r="AY69" s="911"/>
      <c r="AZ69" s="962"/>
      <c r="BA69" s="962"/>
      <c r="BB69" s="962"/>
      <c r="BC69" s="962"/>
      <c r="BD69" s="963"/>
      <c r="BE69" s="265"/>
      <c r="BF69" s="265"/>
      <c r="BG69" s="265"/>
      <c r="BH69" s="265"/>
      <c r="BI69" s="265"/>
      <c r="BJ69" s="265"/>
      <c r="BK69" s="265"/>
      <c r="BL69" s="265"/>
      <c r="BM69" s="265"/>
      <c r="BN69" s="265"/>
      <c r="BO69" s="265"/>
      <c r="BP69" s="265"/>
      <c r="BQ69" s="262">
        <v>63</v>
      </c>
      <c r="BR69" s="267"/>
      <c r="BS69" s="948"/>
      <c r="BT69" s="949"/>
      <c r="BU69" s="949"/>
      <c r="BV69" s="949"/>
      <c r="BW69" s="949"/>
      <c r="BX69" s="949"/>
      <c r="BY69" s="949"/>
      <c r="BZ69" s="949"/>
      <c r="CA69" s="949"/>
      <c r="CB69" s="949"/>
      <c r="CC69" s="949"/>
      <c r="CD69" s="949"/>
      <c r="CE69" s="949"/>
      <c r="CF69" s="949"/>
      <c r="CG69" s="950"/>
      <c r="CH69" s="945"/>
      <c r="CI69" s="946"/>
      <c r="CJ69" s="946"/>
      <c r="CK69" s="946"/>
      <c r="CL69" s="947"/>
      <c r="CM69" s="945"/>
      <c r="CN69" s="946"/>
      <c r="CO69" s="946"/>
      <c r="CP69" s="946"/>
      <c r="CQ69" s="947"/>
      <c r="CR69" s="945"/>
      <c r="CS69" s="946"/>
      <c r="CT69" s="946"/>
      <c r="CU69" s="946"/>
      <c r="CV69" s="947"/>
      <c r="CW69" s="945"/>
      <c r="CX69" s="946"/>
      <c r="CY69" s="946"/>
      <c r="CZ69" s="946"/>
      <c r="DA69" s="947"/>
      <c r="DB69" s="945"/>
      <c r="DC69" s="946"/>
      <c r="DD69" s="946"/>
      <c r="DE69" s="946"/>
      <c r="DF69" s="947"/>
      <c r="DG69" s="945"/>
      <c r="DH69" s="946"/>
      <c r="DI69" s="946"/>
      <c r="DJ69" s="946"/>
      <c r="DK69" s="947"/>
      <c r="DL69" s="945"/>
      <c r="DM69" s="946"/>
      <c r="DN69" s="946"/>
      <c r="DO69" s="946"/>
      <c r="DP69" s="947"/>
      <c r="DQ69" s="945"/>
      <c r="DR69" s="946"/>
      <c r="DS69" s="946"/>
      <c r="DT69" s="946"/>
      <c r="DU69" s="947"/>
      <c r="DV69" s="942"/>
      <c r="DW69" s="943"/>
      <c r="DX69" s="943"/>
      <c r="DY69" s="943"/>
      <c r="DZ69" s="944"/>
      <c r="EA69" s="246"/>
    </row>
    <row r="70" spans="1:131" s="247" customFormat="1" ht="26.25" customHeight="1" x14ac:dyDescent="0.15">
      <c r="A70" s="261">
        <v>3</v>
      </c>
      <c r="B70" s="958" t="s">
        <v>593</v>
      </c>
      <c r="C70" s="959"/>
      <c r="D70" s="959"/>
      <c r="E70" s="959"/>
      <c r="F70" s="959"/>
      <c r="G70" s="959"/>
      <c r="H70" s="959"/>
      <c r="I70" s="959"/>
      <c r="J70" s="959"/>
      <c r="K70" s="959"/>
      <c r="L70" s="959"/>
      <c r="M70" s="959"/>
      <c r="N70" s="959"/>
      <c r="O70" s="959"/>
      <c r="P70" s="960"/>
      <c r="Q70" s="961">
        <v>2050</v>
      </c>
      <c r="R70" s="911"/>
      <c r="S70" s="911"/>
      <c r="T70" s="911"/>
      <c r="U70" s="911"/>
      <c r="V70" s="911">
        <v>2036</v>
      </c>
      <c r="W70" s="911"/>
      <c r="X70" s="911"/>
      <c r="Y70" s="911"/>
      <c r="Z70" s="911"/>
      <c r="AA70" s="911">
        <v>14</v>
      </c>
      <c r="AB70" s="911"/>
      <c r="AC70" s="911"/>
      <c r="AD70" s="911"/>
      <c r="AE70" s="911"/>
      <c r="AF70" s="911">
        <v>14</v>
      </c>
      <c r="AG70" s="911"/>
      <c r="AH70" s="911"/>
      <c r="AI70" s="911"/>
      <c r="AJ70" s="911"/>
      <c r="AK70" s="911">
        <v>2</v>
      </c>
      <c r="AL70" s="911"/>
      <c r="AM70" s="911"/>
      <c r="AN70" s="911"/>
      <c r="AO70" s="911"/>
      <c r="AP70" s="911" t="s">
        <v>597</v>
      </c>
      <c r="AQ70" s="911"/>
      <c r="AR70" s="911"/>
      <c r="AS70" s="911"/>
      <c r="AT70" s="911"/>
      <c r="AU70" s="911" t="s">
        <v>597</v>
      </c>
      <c r="AV70" s="911"/>
      <c r="AW70" s="911"/>
      <c r="AX70" s="911"/>
      <c r="AY70" s="911"/>
      <c r="AZ70" s="962"/>
      <c r="BA70" s="962"/>
      <c r="BB70" s="962"/>
      <c r="BC70" s="962"/>
      <c r="BD70" s="963"/>
      <c r="BE70" s="265"/>
      <c r="BF70" s="265"/>
      <c r="BG70" s="265"/>
      <c r="BH70" s="265"/>
      <c r="BI70" s="265"/>
      <c r="BJ70" s="265"/>
      <c r="BK70" s="265"/>
      <c r="BL70" s="265"/>
      <c r="BM70" s="265"/>
      <c r="BN70" s="265"/>
      <c r="BO70" s="265"/>
      <c r="BP70" s="265"/>
      <c r="BQ70" s="262">
        <v>64</v>
      </c>
      <c r="BR70" s="267"/>
      <c r="BS70" s="948"/>
      <c r="BT70" s="949"/>
      <c r="BU70" s="949"/>
      <c r="BV70" s="949"/>
      <c r="BW70" s="949"/>
      <c r="BX70" s="949"/>
      <c r="BY70" s="949"/>
      <c r="BZ70" s="949"/>
      <c r="CA70" s="949"/>
      <c r="CB70" s="949"/>
      <c r="CC70" s="949"/>
      <c r="CD70" s="949"/>
      <c r="CE70" s="949"/>
      <c r="CF70" s="949"/>
      <c r="CG70" s="950"/>
      <c r="CH70" s="945"/>
      <c r="CI70" s="946"/>
      <c r="CJ70" s="946"/>
      <c r="CK70" s="946"/>
      <c r="CL70" s="947"/>
      <c r="CM70" s="945"/>
      <c r="CN70" s="946"/>
      <c r="CO70" s="946"/>
      <c r="CP70" s="946"/>
      <c r="CQ70" s="947"/>
      <c r="CR70" s="945"/>
      <c r="CS70" s="946"/>
      <c r="CT70" s="946"/>
      <c r="CU70" s="946"/>
      <c r="CV70" s="947"/>
      <c r="CW70" s="945"/>
      <c r="CX70" s="946"/>
      <c r="CY70" s="946"/>
      <c r="CZ70" s="946"/>
      <c r="DA70" s="947"/>
      <c r="DB70" s="945"/>
      <c r="DC70" s="946"/>
      <c r="DD70" s="946"/>
      <c r="DE70" s="946"/>
      <c r="DF70" s="947"/>
      <c r="DG70" s="945"/>
      <c r="DH70" s="946"/>
      <c r="DI70" s="946"/>
      <c r="DJ70" s="946"/>
      <c r="DK70" s="947"/>
      <c r="DL70" s="945"/>
      <c r="DM70" s="946"/>
      <c r="DN70" s="946"/>
      <c r="DO70" s="946"/>
      <c r="DP70" s="947"/>
      <c r="DQ70" s="945"/>
      <c r="DR70" s="946"/>
      <c r="DS70" s="946"/>
      <c r="DT70" s="946"/>
      <c r="DU70" s="947"/>
      <c r="DV70" s="942"/>
      <c r="DW70" s="943"/>
      <c r="DX70" s="943"/>
      <c r="DY70" s="943"/>
      <c r="DZ70" s="944"/>
      <c r="EA70" s="246"/>
    </row>
    <row r="71" spans="1:131" s="247" customFormat="1" ht="26.25" customHeight="1" x14ac:dyDescent="0.15">
      <c r="A71" s="261">
        <v>4</v>
      </c>
      <c r="B71" s="958" t="s">
        <v>594</v>
      </c>
      <c r="C71" s="959"/>
      <c r="D71" s="959"/>
      <c r="E71" s="959"/>
      <c r="F71" s="959"/>
      <c r="G71" s="959"/>
      <c r="H71" s="959"/>
      <c r="I71" s="959"/>
      <c r="J71" s="959"/>
      <c r="K71" s="959"/>
      <c r="L71" s="959"/>
      <c r="M71" s="959"/>
      <c r="N71" s="959"/>
      <c r="O71" s="959"/>
      <c r="P71" s="960"/>
      <c r="Q71" s="961">
        <v>18</v>
      </c>
      <c r="R71" s="911"/>
      <c r="S71" s="911"/>
      <c r="T71" s="911"/>
      <c r="U71" s="911"/>
      <c r="V71" s="911">
        <v>14</v>
      </c>
      <c r="W71" s="911"/>
      <c r="X71" s="911"/>
      <c r="Y71" s="911"/>
      <c r="Z71" s="911"/>
      <c r="AA71" s="911">
        <v>4</v>
      </c>
      <c r="AB71" s="911"/>
      <c r="AC71" s="911"/>
      <c r="AD71" s="911"/>
      <c r="AE71" s="911"/>
      <c r="AF71" s="911">
        <v>4</v>
      </c>
      <c r="AG71" s="911"/>
      <c r="AH71" s="911"/>
      <c r="AI71" s="911"/>
      <c r="AJ71" s="911"/>
      <c r="AK71" s="911" t="s">
        <v>597</v>
      </c>
      <c r="AL71" s="911"/>
      <c r="AM71" s="911"/>
      <c r="AN71" s="911"/>
      <c r="AO71" s="911"/>
      <c r="AP71" s="911" t="s">
        <v>597</v>
      </c>
      <c r="AQ71" s="911"/>
      <c r="AR71" s="911"/>
      <c r="AS71" s="911"/>
      <c r="AT71" s="911"/>
      <c r="AU71" s="911" t="s">
        <v>597</v>
      </c>
      <c r="AV71" s="911"/>
      <c r="AW71" s="911"/>
      <c r="AX71" s="911"/>
      <c r="AY71" s="911"/>
      <c r="AZ71" s="962"/>
      <c r="BA71" s="962"/>
      <c r="BB71" s="962"/>
      <c r="BC71" s="962"/>
      <c r="BD71" s="963"/>
      <c r="BE71" s="265"/>
      <c r="BF71" s="265"/>
      <c r="BG71" s="265"/>
      <c r="BH71" s="265"/>
      <c r="BI71" s="265"/>
      <c r="BJ71" s="265"/>
      <c r="BK71" s="265"/>
      <c r="BL71" s="265"/>
      <c r="BM71" s="265"/>
      <c r="BN71" s="265"/>
      <c r="BO71" s="265"/>
      <c r="BP71" s="265"/>
      <c r="BQ71" s="262">
        <v>65</v>
      </c>
      <c r="BR71" s="267"/>
      <c r="BS71" s="948"/>
      <c r="BT71" s="949"/>
      <c r="BU71" s="949"/>
      <c r="BV71" s="949"/>
      <c r="BW71" s="949"/>
      <c r="BX71" s="949"/>
      <c r="BY71" s="949"/>
      <c r="BZ71" s="949"/>
      <c r="CA71" s="949"/>
      <c r="CB71" s="949"/>
      <c r="CC71" s="949"/>
      <c r="CD71" s="949"/>
      <c r="CE71" s="949"/>
      <c r="CF71" s="949"/>
      <c r="CG71" s="950"/>
      <c r="CH71" s="945"/>
      <c r="CI71" s="946"/>
      <c r="CJ71" s="946"/>
      <c r="CK71" s="946"/>
      <c r="CL71" s="947"/>
      <c r="CM71" s="945"/>
      <c r="CN71" s="946"/>
      <c r="CO71" s="946"/>
      <c r="CP71" s="946"/>
      <c r="CQ71" s="947"/>
      <c r="CR71" s="945"/>
      <c r="CS71" s="946"/>
      <c r="CT71" s="946"/>
      <c r="CU71" s="946"/>
      <c r="CV71" s="947"/>
      <c r="CW71" s="945"/>
      <c r="CX71" s="946"/>
      <c r="CY71" s="946"/>
      <c r="CZ71" s="946"/>
      <c r="DA71" s="947"/>
      <c r="DB71" s="945"/>
      <c r="DC71" s="946"/>
      <c r="DD71" s="946"/>
      <c r="DE71" s="946"/>
      <c r="DF71" s="947"/>
      <c r="DG71" s="945"/>
      <c r="DH71" s="946"/>
      <c r="DI71" s="946"/>
      <c r="DJ71" s="946"/>
      <c r="DK71" s="947"/>
      <c r="DL71" s="945"/>
      <c r="DM71" s="946"/>
      <c r="DN71" s="946"/>
      <c r="DO71" s="946"/>
      <c r="DP71" s="947"/>
      <c r="DQ71" s="945"/>
      <c r="DR71" s="946"/>
      <c r="DS71" s="946"/>
      <c r="DT71" s="946"/>
      <c r="DU71" s="947"/>
      <c r="DV71" s="942"/>
      <c r="DW71" s="943"/>
      <c r="DX71" s="943"/>
      <c r="DY71" s="943"/>
      <c r="DZ71" s="944"/>
      <c r="EA71" s="246"/>
    </row>
    <row r="72" spans="1:131" s="247" customFormat="1" ht="26.25" customHeight="1" x14ac:dyDescent="0.15">
      <c r="A72" s="261">
        <v>5</v>
      </c>
      <c r="B72" s="958" t="s">
        <v>599</v>
      </c>
      <c r="C72" s="959"/>
      <c r="D72" s="959"/>
      <c r="E72" s="959"/>
      <c r="F72" s="959"/>
      <c r="G72" s="959"/>
      <c r="H72" s="959"/>
      <c r="I72" s="959"/>
      <c r="J72" s="959"/>
      <c r="K72" s="959"/>
      <c r="L72" s="959"/>
      <c r="M72" s="959"/>
      <c r="N72" s="959"/>
      <c r="O72" s="959"/>
      <c r="P72" s="960"/>
      <c r="Q72" s="961">
        <v>22</v>
      </c>
      <c r="R72" s="911"/>
      <c r="S72" s="911"/>
      <c r="T72" s="911"/>
      <c r="U72" s="911"/>
      <c r="V72" s="911">
        <v>18</v>
      </c>
      <c r="W72" s="911"/>
      <c r="X72" s="911"/>
      <c r="Y72" s="911"/>
      <c r="Z72" s="911"/>
      <c r="AA72" s="911">
        <v>4</v>
      </c>
      <c r="AB72" s="911"/>
      <c r="AC72" s="911"/>
      <c r="AD72" s="911"/>
      <c r="AE72" s="911"/>
      <c r="AF72" s="911">
        <v>4</v>
      </c>
      <c r="AG72" s="911"/>
      <c r="AH72" s="911"/>
      <c r="AI72" s="911"/>
      <c r="AJ72" s="911"/>
      <c r="AK72" s="911" t="s">
        <v>597</v>
      </c>
      <c r="AL72" s="911"/>
      <c r="AM72" s="911"/>
      <c r="AN72" s="911"/>
      <c r="AO72" s="911"/>
      <c r="AP72" s="911" t="s">
        <v>597</v>
      </c>
      <c r="AQ72" s="911"/>
      <c r="AR72" s="911"/>
      <c r="AS72" s="911"/>
      <c r="AT72" s="911"/>
      <c r="AU72" s="911" t="s">
        <v>597</v>
      </c>
      <c r="AV72" s="911"/>
      <c r="AW72" s="911"/>
      <c r="AX72" s="911"/>
      <c r="AY72" s="911"/>
      <c r="AZ72" s="962"/>
      <c r="BA72" s="962"/>
      <c r="BB72" s="962"/>
      <c r="BC72" s="962"/>
      <c r="BD72" s="963"/>
      <c r="BE72" s="265"/>
      <c r="BF72" s="265"/>
      <c r="BG72" s="265"/>
      <c r="BH72" s="265"/>
      <c r="BI72" s="265"/>
      <c r="BJ72" s="265"/>
      <c r="BK72" s="265"/>
      <c r="BL72" s="265"/>
      <c r="BM72" s="265"/>
      <c r="BN72" s="265"/>
      <c r="BO72" s="265"/>
      <c r="BP72" s="265"/>
      <c r="BQ72" s="262">
        <v>66</v>
      </c>
      <c r="BR72" s="267"/>
      <c r="BS72" s="948"/>
      <c r="BT72" s="949"/>
      <c r="BU72" s="949"/>
      <c r="BV72" s="949"/>
      <c r="BW72" s="949"/>
      <c r="BX72" s="949"/>
      <c r="BY72" s="949"/>
      <c r="BZ72" s="949"/>
      <c r="CA72" s="949"/>
      <c r="CB72" s="949"/>
      <c r="CC72" s="949"/>
      <c r="CD72" s="949"/>
      <c r="CE72" s="949"/>
      <c r="CF72" s="949"/>
      <c r="CG72" s="950"/>
      <c r="CH72" s="945"/>
      <c r="CI72" s="946"/>
      <c r="CJ72" s="946"/>
      <c r="CK72" s="946"/>
      <c r="CL72" s="947"/>
      <c r="CM72" s="945"/>
      <c r="CN72" s="946"/>
      <c r="CO72" s="946"/>
      <c r="CP72" s="946"/>
      <c r="CQ72" s="947"/>
      <c r="CR72" s="945"/>
      <c r="CS72" s="946"/>
      <c r="CT72" s="946"/>
      <c r="CU72" s="946"/>
      <c r="CV72" s="947"/>
      <c r="CW72" s="945"/>
      <c r="CX72" s="946"/>
      <c r="CY72" s="946"/>
      <c r="CZ72" s="946"/>
      <c r="DA72" s="947"/>
      <c r="DB72" s="945"/>
      <c r="DC72" s="946"/>
      <c r="DD72" s="946"/>
      <c r="DE72" s="946"/>
      <c r="DF72" s="947"/>
      <c r="DG72" s="945"/>
      <c r="DH72" s="946"/>
      <c r="DI72" s="946"/>
      <c r="DJ72" s="946"/>
      <c r="DK72" s="947"/>
      <c r="DL72" s="945"/>
      <c r="DM72" s="946"/>
      <c r="DN72" s="946"/>
      <c r="DO72" s="946"/>
      <c r="DP72" s="947"/>
      <c r="DQ72" s="945"/>
      <c r="DR72" s="946"/>
      <c r="DS72" s="946"/>
      <c r="DT72" s="946"/>
      <c r="DU72" s="947"/>
      <c r="DV72" s="942"/>
      <c r="DW72" s="943"/>
      <c r="DX72" s="943"/>
      <c r="DY72" s="943"/>
      <c r="DZ72" s="944"/>
      <c r="EA72" s="246"/>
    </row>
    <row r="73" spans="1:131" s="247" customFormat="1" ht="26.25" customHeight="1" x14ac:dyDescent="0.15">
      <c r="A73" s="261">
        <v>6</v>
      </c>
      <c r="B73" s="958" t="s">
        <v>595</v>
      </c>
      <c r="C73" s="959"/>
      <c r="D73" s="959"/>
      <c r="E73" s="959"/>
      <c r="F73" s="959"/>
      <c r="G73" s="959"/>
      <c r="H73" s="959"/>
      <c r="I73" s="959"/>
      <c r="J73" s="959"/>
      <c r="K73" s="959"/>
      <c r="L73" s="959"/>
      <c r="M73" s="959"/>
      <c r="N73" s="959"/>
      <c r="O73" s="959"/>
      <c r="P73" s="960"/>
      <c r="Q73" s="961">
        <v>202</v>
      </c>
      <c r="R73" s="911"/>
      <c r="S73" s="911"/>
      <c r="T73" s="911"/>
      <c r="U73" s="911"/>
      <c r="V73" s="911">
        <v>198</v>
      </c>
      <c r="W73" s="911"/>
      <c r="X73" s="911"/>
      <c r="Y73" s="911"/>
      <c r="Z73" s="911"/>
      <c r="AA73" s="911">
        <v>5</v>
      </c>
      <c r="AB73" s="911"/>
      <c r="AC73" s="911"/>
      <c r="AD73" s="911"/>
      <c r="AE73" s="911"/>
      <c r="AF73" s="911">
        <v>5</v>
      </c>
      <c r="AG73" s="911"/>
      <c r="AH73" s="911"/>
      <c r="AI73" s="911"/>
      <c r="AJ73" s="911"/>
      <c r="AK73" s="911">
        <v>5</v>
      </c>
      <c r="AL73" s="911"/>
      <c r="AM73" s="911"/>
      <c r="AN73" s="911"/>
      <c r="AO73" s="911"/>
      <c r="AP73" s="911" t="s">
        <v>597</v>
      </c>
      <c r="AQ73" s="911"/>
      <c r="AR73" s="911"/>
      <c r="AS73" s="911"/>
      <c r="AT73" s="911"/>
      <c r="AU73" s="911" t="s">
        <v>598</v>
      </c>
      <c r="AV73" s="911"/>
      <c r="AW73" s="911"/>
      <c r="AX73" s="911"/>
      <c r="AY73" s="911"/>
      <c r="AZ73" s="962"/>
      <c r="BA73" s="962"/>
      <c r="BB73" s="962"/>
      <c r="BC73" s="962"/>
      <c r="BD73" s="963"/>
      <c r="BE73" s="265"/>
      <c r="BF73" s="265"/>
      <c r="BG73" s="265"/>
      <c r="BH73" s="265"/>
      <c r="BI73" s="265"/>
      <c r="BJ73" s="265"/>
      <c r="BK73" s="265"/>
      <c r="BL73" s="265"/>
      <c r="BM73" s="265"/>
      <c r="BN73" s="265"/>
      <c r="BO73" s="265"/>
      <c r="BP73" s="265"/>
      <c r="BQ73" s="262">
        <v>67</v>
      </c>
      <c r="BR73" s="267"/>
      <c r="BS73" s="948"/>
      <c r="BT73" s="949"/>
      <c r="BU73" s="949"/>
      <c r="BV73" s="949"/>
      <c r="BW73" s="949"/>
      <c r="BX73" s="949"/>
      <c r="BY73" s="949"/>
      <c r="BZ73" s="949"/>
      <c r="CA73" s="949"/>
      <c r="CB73" s="949"/>
      <c r="CC73" s="949"/>
      <c r="CD73" s="949"/>
      <c r="CE73" s="949"/>
      <c r="CF73" s="949"/>
      <c r="CG73" s="950"/>
      <c r="CH73" s="945"/>
      <c r="CI73" s="946"/>
      <c r="CJ73" s="946"/>
      <c r="CK73" s="946"/>
      <c r="CL73" s="947"/>
      <c r="CM73" s="945"/>
      <c r="CN73" s="946"/>
      <c r="CO73" s="946"/>
      <c r="CP73" s="946"/>
      <c r="CQ73" s="947"/>
      <c r="CR73" s="945"/>
      <c r="CS73" s="946"/>
      <c r="CT73" s="946"/>
      <c r="CU73" s="946"/>
      <c r="CV73" s="947"/>
      <c r="CW73" s="945"/>
      <c r="CX73" s="946"/>
      <c r="CY73" s="946"/>
      <c r="CZ73" s="946"/>
      <c r="DA73" s="947"/>
      <c r="DB73" s="945"/>
      <c r="DC73" s="946"/>
      <c r="DD73" s="946"/>
      <c r="DE73" s="946"/>
      <c r="DF73" s="947"/>
      <c r="DG73" s="945"/>
      <c r="DH73" s="946"/>
      <c r="DI73" s="946"/>
      <c r="DJ73" s="946"/>
      <c r="DK73" s="947"/>
      <c r="DL73" s="945"/>
      <c r="DM73" s="946"/>
      <c r="DN73" s="946"/>
      <c r="DO73" s="946"/>
      <c r="DP73" s="947"/>
      <c r="DQ73" s="945"/>
      <c r="DR73" s="946"/>
      <c r="DS73" s="946"/>
      <c r="DT73" s="946"/>
      <c r="DU73" s="947"/>
      <c r="DV73" s="942"/>
      <c r="DW73" s="943"/>
      <c r="DX73" s="943"/>
      <c r="DY73" s="943"/>
      <c r="DZ73" s="944"/>
      <c r="EA73" s="246"/>
    </row>
    <row r="74" spans="1:131" s="247" customFormat="1" ht="26.25" customHeight="1" x14ac:dyDescent="0.15">
      <c r="A74" s="261">
        <v>7</v>
      </c>
      <c r="B74" s="958" t="s">
        <v>596</v>
      </c>
      <c r="C74" s="959"/>
      <c r="D74" s="959"/>
      <c r="E74" s="959"/>
      <c r="F74" s="959"/>
      <c r="G74" s="959"/>
      <c r="H74" s="959"/>
      <c r="I74" s="959"/>
      <c r="J74" s="959"/>
      <c r="K74" s="959"/>
      <c r="L74" s="959"/>
      <c r="M74" s="959"/>
      <c r="N74" s="959"/>
      <c r="O74" s="959"/>
      <c r="P74" s="960"/>
      <c r="Q74" s="961">
        <v>159644</v>
      </c>
      <c r="R74" s="911"/>
      <c r="S74" s="911"/>
      <c r="T74" s="911"/>
      <c r="U74" s="911"/>
      <c r="V74" s="911">
        <v>154242</v>
      </c>
      <c r="W74" s="911"/>
      <c r="X74" s="911"/>
      <c r="Y74" s="911"/>
      <c r="Z74" s="911"/>
      <c r="AA74" s="911">
        <v>5402</v>
      </c>
      <c r="AB74" s="911"/>
      <c r="AC74" s="911"/>
      <c r="AD74" s="911"/>
      <c r="AE74" s="911"/>
      <c r="AF74" s="911">
        <v>5402</v>
      </c>
      <c r="AG74" s="911"/>
      <c r="AH74" s="911"/>
      <c r="AI74" s="911"/>
      <c r="AJ74" s="911"/>
      <c r="AK74" s="911">
        <v>529</v>
      </c>
      <c r="AL74" s="911"/>
      <c r="AM74" s="911"/>
      <c r="AN74" s="911"/>
      <c r="AO74" s="911"/>
      <c r="AP74" s="911" t="s">
        <v>597</v>
      </c>
      <c r="AQ74" s="911"/>
      <c r="AR74" s="911"/>
      <c r="AS74" s="911"/>
      <c r="AT74" s="911"/>
      <c r="AU74" s="911" t="s">
        <v>597</v>
      </c>
      <c r="AV74" s="911"/>
      <c r="AW74" s="911"/>
      <c r="AX74" s="911"/>
      <c r="AY74" s="911"/>
      <c r="AZ74" s="962"/>
      <c r="BA74" s="962"/>
      <c r="BB74" s="962"/>
      <c r="BC74" s="962"/>
      <c r="BD74" s="963"/>
      <c r="BE74" s="265"/>
      <c r="BF74" s="265"/>
      <c r="BG74" s="265"/>
      <c r="BH74" s="265"/>
      <c r="BI74" s="265"/>
      <c r="BJ74" s="265"/>
      <c r="BK74" s="265"/>
      <c r="BL74" s="265"/>
      <c r="BM74" s="265"/>
      <c r="BN74" s="265"/>
      <c r="BO74" s="265"/>
      <c r="BP74" s="265"/>
      <c r="BQ74" s="262">
        <v>68</v>
      </c>
      <c r="BR74" s="267"/>
      <c r="BS74" s="948"/>
      <c r="BT74" s="949"/>
      <c r="BU74" s="949"/>
      <c r="BV74" s="949"/>
      <c r="BW74" s="949"/>
      <c r="BX74" s="949"/>
      <c r="BY74" s="949"/>
      <c r="BZ74" s="949"/>
      <c r="CA74" s="949"/>
      <c r="CB74" s="949"/>
      <c r="CC74" s="949"/>
      <c r="CD74" s="949"/>
      <c r="CE74" s="949"/>
      <c r="CF74" s="949"/>
      <c r="CG74" s="950"/>
      <c r="CH74" s="945"/>
      <c r="CI74" s="946"/>
      <c r="CJ74" s="946"/>
      <c r="CK74" s="946"/>
      <c r="CL74" s="947"/>
      <c r="CM74" s="945"/>
      <c r="CN74" s="946"/>
      <c r="CO74" s="946"/>
      <c r="CP74" s="946"/>
      <c r="CQ74" s="947"/>
      <c r="CR74" s="945"/>
      <c r="CS74" s="946"/>
      <c r="CT74" s="946"/>
      <c r="CU74" s="946"/>
      <c r="CV74" s="947"/>
      <c r="CW74" s="945"/>
      <c r="CX74" s="946"/>
      <c r="CY74" s="946"/>
      <c r="CZ74" s="946"/>
      <c r="DA74" s="947"/>
      <c r="DB74" s="945"/>
      <c r="DC74" s="946"/>
      <c r="DD74" s="946"/>
      <c r="DE74" s="946"/>
      <c r="DF74" s="947"/>
      <c r="DG74" s="945"/>
      <c r="DH74" s="946"/>
      <c r="DI74" s="946"/>
      <c r="DJ74" s="946"/>
      <c r="DK74" s="947"/>
      <c r="DL74" s="945"/>
      <c r="DM74" s="946"/>
      <c r="DN74" s="946"/>
      <c r="DO74" s="946"/>
      <c r="DP74" s="947"/>
      <c r="DQ74" s="945"/>
      <c r="DR74" s="946"/>
      <c r="DS74" s="946"/>
      <c r="DT74" s="946"/>
      <c r="DU74" s="947"/>
      <c r="DV74" s="942"/>
      <c r="DW74" s="943"/>
      <c r="DX74" s="943"/>
      <c r="DY74" s="943"/>
      <c r="DZ74" s="944"/>
      <c r="EA74" s="246"/>
    </row>
    <row r="75" spans="1:131" s="247" customFormat="1" ht="26.25" customHeight="1" x14ac:dyDescent="0.15">
      <c r="A75" s="261">
        <v>8</v>
      </c>
      <c r="B75" s="958"/>
      <c r="C75" s="959"/>
      <c r="D75" s="959"/>
      <c r="E75" s="959"/>
      <c r="F75" s="959"/>
      <c r="G75" s="959"/>
      <c r="H75" s="959"/>
      <c r="I75" s="959"/>
      <c r="J75" s="959"/>
      <c r="K75" s="959"/>
      <c r="L75" s="959"/>
      <c r="M75" s="959"/>
      <c r="N75" s="959"/>
      <c r="O75" s="959"/>
      <c r="P75" s="960"/>
      <c r="Q75" s="964"/>
      <c r="R75" s="913"/>
      <c r="S75" s="913"/>
      <c r="T75" s="913"/>
      <c r="U75" s="910"/>
      <c r="V75" s="912"/>
      <c r="W75" s="913"/>
      <c r="X75" s="913"/>
      <c r="Y75" s="913"/>
      <c r="Z75" s="910"/>
      <c r="AA75" s="912"/>
      <c r="AB75" s="913"/>
      <c r="AC75" s="913"/>
      <c r="AD75" s="913"/>
      <c r="AE75" s="910"/>
      <c r="AF75" s="912"/>
      <c r="AG75" s="913"/>
      <c r="AH75" s="913"/>
      <c r="AI75" s="913"/>
      <c r="AJ75" s="910"/>
      <c r="AK75" s="912"/>
      <c r="AL75" s="913"/>
      <c r="AM75" s="913"/>
      <c r="AN75" s="913"/>
      <c r="AO75" s="910"/>
      <c r="AP75" s="912"/>
      <c r="AQ75" s="913"/>
      <c r="AR75" s="913"/>
      <c r="AS75" s="913"/>
      <c r="AT75" s="910"/>
      <c r="AU75" s="912"/>
      <c r="AV75" s="913"/>
      <c r="AW75" s="913"/>
      <c r="AX75" s="913"/>
      <c r="AY75" s="910"/>
      <c r="AZ75" s="962"/>
      <c r="BA75" s="962"/>
      <c r="BB75" s="962"/>
      <c r="BC75" s="962"/>
      <c r="BD75" s="963"/>
      <c r="BE75" s="265"/>
      <c r="BF75" s="265"/>
      <c r="BG75" s="265"/>
      <c r="BH75" s="265"/>
      <c r="BI75" s="265"/>
      <c r="BJ75" s="265"/>
      <c r="BK75" s="265"/>
      <c r="BL75" s="265"/>
      <c r="BM75" s="265"/>
      <c r="BN75" s="265"/>
      <c r="BO75" s="265"/>
      <c r="BP75" s="265"/>
      <c r="BQ75" s="262">
        <v>69</v>
      </c>
      <c r="BR75" s="267"/>
      <c r="BS75" s="948"/>
      <c r="BT75" s="949"/>
      <c r="BU75" s="949"/>
      <c r="BV75" s="949"/>
      <c r="BW75" s="949"/>
      <c r="BX75" s="949"/>
      <c r="BY75" s="949"/>
      <c r="BZ75" s="949"/>
      <c r="CA75" s="949"/>
      <c r="CB75" s="949"/>
      <c r="CC75" s="949"/>
      <c r="CD75" s="949"/>
      <c r="CE75" s="949"/>
      <c r="CF75" s="949"/>
      <c r="CG75" s="950"/>
      <c r="CH75" s="945"/>
      <c r="CI75" s="946"/>
      <c r="CJ75" s="946"/>
      <c r="CK75" s="946"/>
      <c r="CL75" s="947"/>
      <c r="CM75" s="945"/>
      <c r="CN75" s="946"/>
      <c r="CO75" s="946"/>
      <c r="CP75" s="946"/>
      <c r="CQ75" s="947"/>
      <c r="CR75" s="945"/>
      <c r="CS75" s="946"/>
      <c r="CT75" s="946"/>
      <c r="CU75" s="946"/>
      <c r="CV75" s="947"/>
      <c r="CW75" s="945"/>
      <c r="CX75" s="946"/>
      <c r="CY75" s="946"/>
      <c r="CZ75" s="946"/>
      <c r="DA75" s="947"/>
      <c r="DB75" s="945"/>
      <c r="DC75" s="946"/>
      <c r="DD75" s="946"/>
      <c r="DE75" s="946"/>
      <c r="DF75" s="947"/>
      <c r="DG75" s="945"/>
      <c r="DH75" s="946"/>
      <c r="DI75" s="946"/>
      <c r="DJ75" s="946"/>
      <c r="DK75" s="947"/>
      <c r="DL75" s="945"/>
      <c r="DM75" s="946"/>
      <c r="DN75" s="946"/>
      <c r="DO75" s="946"/>
      <c r="DP75" s="947"/>
      <c r="DQ75" s="945"/>
      <c r="DR75" s="946"/>
      <c r="DS75" s="946"/>
      <c r="DT75" s="946"/>
      <c r="DU75" s="947"/>
      <c r="DV75" s="942"/>
      <c r="DW75" s="943"/>
      <c r="DX75" s="943"/>
      <c r="DY75" s="943"/>
      <c r="DZ75" s="944"/>
      <c r="EA75" s="246"/>
    </row>
    <row r="76" spans="1:131" s="247" customFormat="1" ht="26.25" customHeight="1" x14ac:dyDescent="0.15">
      <c r="A76" s="261">
        <v>9</v>
      </c>
      <c r="B76" s="958"/>
      <c r="C76" s="959"/>
      <c r="D76" s="959"/>
      <c r="E76" s="959"/>
      <c r="F76" s="959"/>
      <c r="G76" s="959"/>
      <c r="H76" s="959"/>
      <c r="I76" s="959"/>
      <c r="J76" s="959"/>
      <c r="K76" s="959"/>
      <c r="L76" s="959"/>
      <c r="M76" s="959"/>
      <c r="N76" s="959"/>
      <c r="O76" s="959"/>
      <c r="P76" s="960"/>
      <c r="Q76" s="964"/>
      <c r="R76" s="913"/>
      <c r="S76" s="913"/>
      <c r="T76" s="913"/>
      <c r="U76" s="910"/>
      <c r="V76" s="912"/>
      <c r="W76" s="913"/>
      <c r="X76" s="913"/>
      <c r="Y76" s="913"/>
      <c r="Z76" s="910"/>
      <c r="AA76" s="912"/>
      <c r="AB76" s="913"/>
      <c r="AC76" s="913"/>
      <c r="AD76" s="913"/>
      <c r="AE76" s="910"/>
      <c r="AF76" s="912"/>
      <c r="AG76" s="913"/>
      <c r="AH76" s="913"/>
      <c r="AI76" s="913"/>
      <c r="AJ76" s="910"/>
      <c r="AK76" s="912"/>
      <c r="AL76" s="913"/>
      <c r="AM76" s="913"/>
      <c r="AN76" s="913"/>
      <c r="AO76" s="910"/>
      <c r="AP76" s="912"/>
      <c r="AQ76" s="913"/>
      <c r="AR76" s="913"/>
      <c r="AS76" s="913"/>
      <c r="AT76" s="910"/>
      <c r="AU76" s="912"/>
      <c r="AV76" s="913"/>
      <c r="AW76" s="913"/>
      <c r="AX76" s="913"/>
      <c r="AY76" s="910"/>
      <c r="AZ76" s="962"/>
      <c r="BA76" s="962"/>
      <c r="BB76" s="962"/>
      <c r="BC76" s="962"/>
      <c r="BD76" s="963"/>
      <c r="BE76" s="265"/>
      <c r="BF76" s="265"/>
      <c r="BG76" s="265"/>
      <c r="BH76" s="265"/>
      <c r="BI76" s="265"/>
      <c r="BJ76" s="265"/>
      <c r="BK76" s="265"/>
      <c r="BL76" s="265"/>
      <c r="BM76" s="265"/>
      <c r="BN76" s="265"/>
      <c r="BO76" s="265"/>
      <c r="BP76" s="265"/>
      <c r="BQ76" s="262">
        <v>70</v>
      </c>
      <c r="BR76" s="267"/>
      <c r="BS76" s="948"/>
      <c r="BT76" s="949"/>
      <c r="BU76" s="949"/>
      <c r="BV76" s="949"/>
      <c r="BW76" s="949"/>
      <c r="BX76" s="949"/>
      <c r="BY76" s="949"/>
      <c r="BZ76" s="949"/>
      <c r="CA76" s="949"/>
      <c r="CB76" s="949"/>
      <c r="CC76" s="949"/>
      <c r="CD76" s="949"/>
      <c r="CE76" s="949"/>
      <c r="CF76" s="949"/>
      <c r="CG76" s="950"/>
      <c r="CH76" s="945"/>
      <c r="CI76" s="946"/>
      <c r="CJ76" s="946"/>
      <c r="CK76" s="946"/>
      <c r="CL76" s="947"/>
      <c r="CM76" s="945"/>
      <c r="CN76" s="946"/>
      <c r="CO76" s="946"/>
      <c r="CP76" s="946"/>
      <c r="CQ76" s="947"/>
      <c r="CR76" s="945"/>
      <c r="CS76" s="946"/>
      <c r="CT76" s="946"/>
      <c r="CU76" s="946"/>
      <c r="CV76" s="947"/>
      <c r="CW76" s="945"/>
      <c r="CX76" s="946"/>
      <c r="CY76" s="946"/>
      <c r="CZ76" s="946"/>
      <c r="DA76" s="947"/>
      <c r="DB76" s="945"/>
      <c r="DC76" s="946"/>
      <c r="DD76" s="946"/>
      <c r="DE76" s="946"/>
      <c r="DF76" s="947"/>
      <c r="DG76" s="945"/>
      <c r="DH76" s="946"/>
      <c r="DI76" s="946"/>
      <c r="DJ76" s="946"/>
      <c r="DK76" s="947"/>
      <c r="DL76" s="945"/>
      <c r="DM76" s="946"/>
      <c r="DN76" s="946"/>
      <c r="DO76" s="946"/>
      <c r="DP76" s="947"/>
      <c r="DQ76" s="945"/>
      <c r="DR76" s="946"/>
      <c r="DS76" s="946"/>
      <c r="DT76" s="946"/>
      <c r="DU76" s="947"/>
      <c r="DV76" s="942"/>
      <c r="DW76" s="943"/>
      <c r="DX76" s="943"/>
      <c r="DY76" s="943"/>
      <c r="DZ76" s="944"/>
      <c r="EA76" s="246"/>
    </row>
    <row r="77" spans="1:131" s="247" customFormat="1" ht="26.25" customHeight="1" x14ac:dyDescent="0.15">
      <c r="A77" s="261">
        <v>10</v>
      </c>
      <c r="B77" s="958"/>
      <c r="C77" s="959"/>
      <c r="D77" s="959"/>
      <c r="E77" s="959"/>
      <c r="F77" s="959"/>
      <c r="G77" s="959"/>
      <c r="H77" s="959"/>
      <c r="I77" s="959"/>
      <c r="J77" s="959"/>
      <c r="K77" s="959"/>
      <c r="L77" s="959"/>
      <c r="M77" s="959"/>
      <c r="N77" s="959"/>
      <c r="O77" s="959"/>
      <c r="P77" s="960"/>
      <c r="Q77" s="964"/>
      <c r="R77" s="913"/>
      <c r="S77" s="913"/>
      <c r="T77" s="913"/>
      <c r="U77" s="910"/>
      <c r="V77" s="912"/>
      <c r="W77" s="913"/>
      <c r="X77" s="913"/>
      <c r="Y77" s="913"/>
      <c r="Z77" s="910"/>
      <c r="AA77" s="912"/>
      <c r="AB77" s="913"/>
      <c r="AC77" s="913"/>
      <c r="AD77" s="913"/>
      <c r="AE77" s="910"/>
      <c r="AF77" s="912"/>
      <c r="AG77" s="913"/>
      <c r="AH77" s="913"/>
      <c r="AI77" s="913"/>
      <c r="AJ77" s="910"/>
      <c r="AK77" s="912"/>
      <c r="AL77" s="913"/>
      <c r="AM77" s="913"/>
      <c r="AN77" s="913"/>
      <c r="AO77" s="910"/>
      <c r="AP77" s="912"/>
      <c r="AQ77" s="913"/>
      <c r="AR77" s="913"/>
      <c r="AS77" s="913"/>
      <c r="AT77" s="910"/>
      <c r="AU77" s="912"/>
      <c r="AV77" s="913"/>
      <c r="AW77" s="913"/>
      <c r="AX77" s="913"/>
      <c r="AY77" s="910"/>
      <c r="AZ77" s="962"/>
      <c r="BA77" s="962"/>
      <c r="BB77" s="962"/>
      <c r="BC77" s="962"/>
      <c r="BD77" s="963"/>
      <c r="BE77" s="265"/>
      <c r="BF77" s="265"/>
      <c r="BG77" s="265"/>
      <c r="BH77" s="265"/>
      <c r="BI77" s="265"/>
      <c r="BJ77" s="265"/>
      <c r="BK77" s="265"/>
      <c r="BL77" s="265"/>
      <c r="BM77" s="265"/>
      <c r="BN77" s="265"/>
      <c r="BO77" s="265"/>
      <c r="BP77" s="265"/>
      <c r="BQ77" s="262">
        <v>71</v>
      </c>
      <c r="BR77" s="267"/>
      <c r="BS77" s="948"/>
      <c r="BT77" s="949"/>
      <c r="BU77" s="949"/>
      <c r="BV77" s="949"/>
      <c r="BW77" s="949"/>
      <c r="BX77" s="949"/>
      <c r="BY77" s="949"/>
      <c r="BZ77" s="949"/>
      <c r="CA77" s="949"/>
      <c r="CB77" s="949"/>
      <c r="CC77" s="949"/>
      <c r="CD77" s="949"/>
      <c r="CE77" s="949"/>
      <c r="CF77" s="949"/>
      <c r="CG77" s="950"/>
      <c r="CH77" s="945"/>
      <c r="CI77" s="946"/>
      <c r="CJ77" s="946"/>
      <c r="CK77" s="946"/>
      <c r="CL77" s="947"/>
      <c r="CM77" s="945"/>
      <c r="CN77" s="946"/>
      <c r="CO77" s="946"/>
      <c r="CP77" s="946"/>
      <c r="CQ77" s="947"/>
      <c r="CR77" s="945"/>
      <c r="CS77" s="946"/>
      <c r="CT77" s="946"/>
      <c r="CU77" s="946"/>
      <c r="CV77" s="947"/>
      <c r="CW77" s="945"/>
      <c r="CX77" s="946"/>
      <c r="CY77" s="946"/>
      <c r="CZ77" s="946"/>
      <c r="DA77" s="947"/>
      <c r="DB77" s="945"/>
      <c r="DC77" s="946"/>
      <c r="DD77" s="946"/>
      <c r="DE77" s="946"/>
      <c r="DF77" s="947"/>
      <c r="DG77" s="945"/>
      <c r="DH77" s="946"/>
      <c r="DI77" s="946"/>
      <c r="DJ77" s="946"/>
      <c r="DK77" s="947"/>
      <c r="DL77" s="945"/>
      <c r="DM77" s="946"/>
      <c r="DN77" s="946"/>
      <c r="DO77" s="946"/>
      <c r="DP77" s="947"/>
      <c r="DQ77" s="945"/>
      <c r="DR77" s="946"/>
      <c r="DS77" s="946"/>
      <c r="DT77" s="946"/>
      <c r="DU77" s="947"/>
      <c r="DV77" s="942"/>
      <c r="DW77" s="943"/>
      <c r="DX77" s="943"/>
      <c r="DY77" s="943"/>
      <c r="DZ77" s="944"/>
      <c r="EA77" s="246"/>
    </row>
    <row r="78" spans="1:131" s="247" customFormat="1" ht="26.25" customHeight="1" x14ac:dyDescent="0.15">
      <c r="A78" s="261">
        <v>11</v>
      </c>
      <c r="B78" s="958"/>
      <c r="C78" s="959"/>
      <c r="D78" s="959"/>
      <c r="E78" s="959"/>
      <c r="F78" s="959"/>
      <c r="G78" s="959"/>
      <c r="H78" s="959"/>
      <c r="I78" s="959"/>
      <c r="J78" s="959"/>
      <c r="K78" s="959"/>
      <c r="L78" s="959"/>
      <c r="M78" s="959"/>
      <c r="N78" s="959"/>
      <c r="O78" s="959"/>
      <c r="P78" s="960"/>
      <c r="Q78" s="961"/>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62"/>
      <c r="BA78" s="962"/>
      <c r="BB78" s="962"/>
      <c r="BC78" s="962"/>
      <c r="BD78" s="963"/>
      <c r="BE78" s="265"/>
      <c r="BF78" s="265"/>
      <c r="BG78" s="265"/>
      <c r="BH78" s="265"/>
      <c r="BI78" s="265"/>
      <c r="BJ78" s="268"/>
      <c r="BK78" s="268"/>
      <c r="BL78" s="268"/>
      <c r="BM78" s="268"/>
      <c r="BN78" s="268"/>
      <c r="BO78" s="265"/>
      <c r="BP78" s="265"/>
      <c r="BQ78" s="262">
        <v>72</v>
      </c>
      <c r="BR78" s="267"/>
      <c r="BS78" s="948"/>
      <c r="BT78" s="949"/>
      <c r="BU78" s="949"/>
      <c r="BV78" s="949"/>
      <c r="BW78" s="949"/>
      <c r="BX78" s="949"/>
      <c r="BY78" s="949"/>
      <c r="BZ78" s="949"/>
      <c r="CA78" s="949"/>
      <c r="CB78" s="949"/>
      <c r="CC78" s="949"/>
      <c r="CD78" s="949"/>
      <c r="CE78" s="949"/>
      <c r="CF78" s="949"/>
      <c r="CG78" s="950"/>
      <c r="CH78" s="945"/>
      <c r="CI78" s="946"/>
      <c r="CJ78" s="946"/>
      <c r="CK78" s="946"/>
      <c r="CL78" s="947"/>
      <c r="CM78" s="945"/>
      <c r="CN78" s="946"/>
      <c r="CO78" s="946"/>
      <c r="CP78" s="946"/>
      <c r="CQ78" s="947"/>
      <c r="CR78" s="945"/>
      <c r="CS78" s="946"/>
      <c r="CT78" s="946"/>
      <c r="CU78" s="946"/>
      <c r="CV78" s="947"/>
      <c r="CW78" s="945"/>
      <c r="CX78" s="946"/>
      <c r="CY78" s="946"/>
      <c r="CZ78" s="946"/>
      <c r="DA78" s="947"/>
      <c r="DB78" s="945"/>
      <c r="DC78" s="946"/>
      <c r="DD78" s="946"/>
      <c r="DE78" s="946"/>
      <c r="DF78" s="947"/>
      <c r="DG78" s="945"/>
      <c r="DH78" s="946"/>
      <c r="DI78" s="946"/>
      <c r="DJ78" s="946"/>
      <c r="DK78" s="947"/>
      <c r="DL78" s="945"/>
      <c r="DM78" s="946"/>
      <c r="DN78" s="946"/>
      <c r="DO78" s="946"/>
      <c r="DP78" s="947"/>
      <c r="DQ78" s="945"/>
      <c r="DR78" s="946"/>
      <c r="DS78" s="946"/>
      <c r="DT78" s="946"/>
      <c r="DU78" s="947"/>
      <c r="DV78" s="942"/>
      <c r="DW78" s="943"/>
      <c r="DX78" s="943"/>
      <c r="DY78" s="943"/>
      <c r="DZ78" s="944"/>
      <c r="EA78" s="246"/>
    </row>
    <row r="79" spans="1:131" s="247" customFormat="1" ht="26.25" customHeight="1" x14ac:dyDescent="0.15">
      <c r="A79" s="261">
        <v>12</v>
      </c>
      <c r="B79" s="958"/>
      <c r="C79" s="959"/>
      <c r="D79" s="959"/>
      <c r="E79" s="959"/>
      <c r="F79" s="959"/>
      <c r="G79" s="959"/>
      <c r="H79" s="959"/>
      <c r="I79" s="959"/>
      <c r="J79" s="959"/>
      <c r="K79" s="959"/>
      <c r="L79" s="959"/>
      <c r="M79" s="959"/>
      <c r="N79" s="959"/>
      <c r="O79" s="959"/>
      <c r="P79" s="960"/>
      <c r="Q79" s="961"/>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62"/>
      <c r="BA79" s="962"/>
      <c r="BB79" s="962"/>
      <c r="BC79" s="962"/>
      <c r="BD79" s="963"/>
      <c r="BE79" s="265"/>
      <c r="BF79" s="265"/>
      <c r="BG79" s="265"/>
      <c r="BH79" s="265"/>
      <c r="BI79" s="265"/>
      <c r="BJ79" s="268"/>
      <c r="BK79" s="268"/>
      <c r="BL79" s="268"/>
      <c r="BM79" s="268"/>
      <c r="BN79" s="268"/>
      <c r="BO79" s="265"/>
      <c r="BP79" s="265"/>
      <c r="BQ79" s="262">
        <v>73</v>
      </c>
      <c r="BR79" s="267"/>
      <c r="BS79" s="948"/>
      <c r="BT79" s="949"/>
      <c r="BU79" s="949"/>
      <c r="BV79" s="949"/>
      <c r="BW79" s="949"/>
      <c r="BX79" s="949"/>
      <c r="BY79" s="949"/>
      <c r="BZ79" s="949"/>
      <c r="CA79" s="949"/>
      <c r="CB79" s="949"/>
      <c r="CC79" s="949"/>
      <c r="CD79" s="949"/>
      <c r="CE79" s="949"/>
      <c r="CF79" s="949"/>
      <c r="CG79" s="950"/>
      <c r="CH79" s="945"/>
      <c r="CI79" s="946"/>
      <c r="CJ79" s="946"/>
      <c r="CK79" s="946"/>
      <c r="CL79" s="947"/>
      <c r="CM79" s="945"/>
      <c r="CN79" s="946"/>
      <c r="CO79" s="946"/>
      <c r="CP79" s="946"/>
      <c r="CQ79" s="947"/>
      <c r="CR79" s="945"/>
      <c r="CS79" s="946"/>
      <c r="CT79" s="946"/>
      <c r="CU79" s="946"/>
      <c r="CV79" s="947"/>
      <c r="CW79" s="945"/>
      <c r="CX79" s="946"/>
      <c r="CY79" s="946"/>
      <c r="CZ79" s="946"/>
      <c r="DA79" s="947"/>
      <c r="DB79" s="945"/>
      <c r="DC79" s="946"/>
      <c r="DD79" s="946"/>
      <c r="DE79" s="946"/>
      <c r="DF79" s="947"/>
      <c r="DG79" s="945"/>
      <c r="DH79" s="946"/>
      <c r="DI79" s="946"/>
      <c r="DJ79" s="946"/>
      <c r="DK79" s="947"/>
      <c r="DL79" s="945"/>
      <c r="DM79" s="946"/>
      <c r="DN79" s="946"/>
      <c r="DO79" s="946"/>
      <c r="DP79" s="947"/>
      <c r="DQ79" s="945"/>
      <c r="DR79" s="946"/>
      <c r="DS79" s="946"/>
      <c r="DT79" s="946"/>
      <c r="DU79" s="947"/>
      <c r="DV79" s="942"/>
      <c r="DW79" s="943"/>
      <c r="DX79" s="943"/>
      <c r="DY79" s="943"/>
      <c r="DZ79" s="944"/>
      <c r="EA79" s="246"/>
    </row>
    <row r="80" spans="1:131" s="247" customFormat="1" ht="26.25" customHeight="1" x14ac:dyDescent="0.15">
      <c r="A80" s="261">
        <v>13</v>
      </c>
      <c r="B80" s="958"/>
      <c r="C80" s="959"/>
      <c r="D80" s="959"/>
      <c r="E80" s="959"/>
      <c r="F80" s="959"/>
      <c r="G80" s="959"/>
      <c r="H80" s="959"/>
      <c r="I80" s="959"/>
      <c r="J80" s="959"/>
      <c r="K80" s="959"/>
      <c r="L80" s="959"/>
      <c r="M80" s="959"/>
      <c r="N80" s="959"/>
      <c r="O80" s="959"/>
      <c r="P80" s="960"/>
      <c r="Q80" s="961"/>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62"/>
      <c r="BA80" s="962"/>
      <c r="BB80" s="962"/>
      <c r="BC80" s="962"/>
      <c r="BD80" s="963"/>
      <c r="BE80" s="265"/>
      <c r="BF80" s="265"/>
      <c r="BG80" s="265"/>
      <c r="BH80" s="265"/>
      <c r="BI80" s="265"/>
      <c r="BJ80" s="265"/>
      <c r="BK80" s="265"/>
      <c r="BL80" s="265"/>
      <c r="BM80" s="265"/>
      <c r="BN80" s="265"/>
      <c r="BO80" s="265"/>
      <c r="BP80" s="265"/>
      <c r="BQ80" s="262">
        <v>74</v>
      </c>
      <c r="BR80" s="267"/>
      <c r="BS80" s="948"/>
      <c r="BT80" s="949"/>
      <c r="BU80" s="949"/>
      <c r="BV80" s="949"/>
      <c r="BW80" s="949"/>
      <c r="BX80" s="949"/>
      <c r="BY80" s="949"/>
      <c r="BZ80" s="949"/>
      <c r="CA80" s="949"/>
      <c r="CB80" s="949"/>
      <c r="CC80" s="949"/>
      <c r="CD80" s="949"/>
      <c r="CE80" s="949"/>
      <c r="CF80" s="949"/>
      <c r="CG80" s="950"/>
      <c r="CH80" s="945"/>
      <c r="CI80" s="946"/>
      <c r="CJ80" s="946"/>
      <c r="CK80" s="946"/>
      <c r="CL80" s="947"/>
      <c r="CM80" s="945"/>
      <c r="CN80" s="946"/>
      <c r="CO80" s="946"/>
      <c r="CP80" s="946"/>
      <c r="CQ80" s="947"/>
      <c r="CR80" s="945"/>
      <c r="CS80" s="946"/>
      <c r="CT80" s="946"/>
      <c r="CU80" s="946"/>
      <c r="CV80" s="947"/>
      <c r="CW80" s="945"/>
      <c r="CX80" s="946"/>
      <c r="CY80" s="946"/>
      <c r="CZ80" s="946"/>
      <c r="DA80" s="947"/>
      <c r="DB80" s="945"/>
      <c r="DC80" s="946"/>
      <c r="DD80" s="946"/>
      <c r="DE80" s="946"/>
      <c r="DF80" s="947"/>
      <c r="DG80" s="945"/>
      <c r="DH80" s="946"/>
      <c r="DI80" s="946"/>
      <c r="DJ80" s="946"/>
      <c r="DK80" s="947"/>
      <c r="DL80" s="945"/>
      <c r="DM80" s="946"/>
      <c r="DN80" s="946"/>
      <c r="DO80" s="946"/>
      <c r="DP80" s="947"/>
      <c r="DQ80" s="945"/>
      <c r="DR80" s="946"/>
      <c r="DS80" s="946"/>
      <c r="DT80" s="946"/>
      <c r="DU80" s="947"/>
      <c r="DV80" s="942"/>
      <c r="DW80" s="943"/>
      <c r="DX80" s="943"/>
      <c r="DY80" s="943"/>
      <c r="DZ80" s="944"/>
      <c r="EA80" s="246"/>
    </row>
    <row r="81" spans="1:131" s="247" customFormat="1" ht="26.25" customHeight="1" x14ac:dyDescent="0.15">
      <c r="A81" s="261">
        <v>14</v>
      </c>
      <c r="B81" s="958"/>
      <c r="C81" s="959"/>
      <c r="D81" s="959"/>
      <c r="E81" s="959"/>
      <c r="F81" s="959"/>
      <c r="G81" s="959"/>
      <c r="H81" s="959"/>
      <c r="I81" s="959"/>
      <c r="J81" s="959"/>
      <c r="K81" s="959"/>
      <c r="L81" s="959"/>
      <c r="M81" s="959"/>
      <c r="N81" s="959"/>
      <c r="O81" s="959"/>
      <c r="P81" s="960"/>
      <c r="Q81" s="961"/>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62"/>
      <c r="BA81" s="962"/>
      <c r="BB81" s="962"/>
      <c r="BC81" s="962"/>
      <c r="BD81" s="963"/>
      <c r="BE81" s="265"/>
      <c r="BF81" s="265"/>
      <c r="BG81" s="265"/>
      <c r="BH81" s="265"/>
      <c r="BI81" s="265"/>
      <c r="BJ81" s="265"/>
      <c r="BK81" s="265"/>
      <c r="BL81" s="265"/>
      <c r="BM81" s="265"/>
      <c r="BN81" s="265"/>
      <c r="BO81" s="265"/>
      <c r="BP81" s="265"/>
      <c r="BQ81" s="262">
        <v>75</v>
      </c>
      <c r="BR81" s="267"/>
      <c r="BS81" s="948"/>
      <c r="BT81" s="949"/>
      <c r="BU81" s="949"/>
      <c r="BV81" s="949"/>
      <c r="BW81" s="949"/>
      <c r="BX81" s="949"/>
      <c r="BY81" s="949"/>
      <c r="BZ81" s="949"/>
      <c r="CA81" s="949"/>
      <c r="CB81" s="949"/>
      <c r="CC81" s="949"/>
      <c r="CD81" s="949"/>
      <c r="CE81" s="949"/>
      <c r="CF81" s="949"/>
      <c r="CG81" s="950"/>
      <c r="CH81" s="945"/>
      <c r="CI81" s="946"/>
      <c r="CJ81" s="946"/>
      <c r="CK81" s="946"/>
      <c r="CL81" s="947"/>
      <c r="CM81" s="945"/>
      <c r="CN81" s="946"/>
      <c r="CO81" s="946"/>
      <c r="CP81" s="946"/>
      <c r="CQ81" s="947"/>
      <c r="CR81" s="945"/>
      <c r="CS81" s="946"/>
      <c r="CT81" s="946"/>
      <c r="CU81" s="946"/>
      <c r="CV81" s="947"/>
      <c r="CW81" s="945"/>
      <c r="CX81" s="946"/>
      <c r="CY81" s="946"/>
      <c r="CZ81" s="946"/>
      <c r="DA81" s="947"/>
      <c r="DB81" s="945"/>
      <c r="DC81" s="946"/>
      <c r="DD81" s="946"/>
      <c r="DE81" s="946"/>
      <c r="DF81" s="947"/>
      <c r="DG81" s="945"/>
      <c r="DH81" s="946"/>
      <c r="DI81" s="946"/>
      <c r="DJ81" s="946"/>
      <c r="DK81" s="947"/>
      <c r="DL81" s="945"/>
      <c r="DM81" s="946"/>
      <c r="DN81" s="946"/>
      <c r="DO81" s="946"/>
      <c r="DP81" s="947"/>
      <c r="DQ81" s="945"/>
      <c r="DR81" s="946"/>
      <c r="DS81" s="946"/>
      <c r="DT81" s="946"/>
      <c r="DU81" s="947"/>
      <c r="DV81" s="942"/>
      <c r="DW81" s="943"/>
      <c r="DX81" s="943"/>
      <c r="DY81" s="943"/>
      <c r="DZ81" s="944"/>
      <c r="EA81" s="246"/>
    </row>
    <row r="82" spans="1:131" s="247" customFormat="1" ht="26.25" customHeight="1" x14ac:dyDescent="0.15">
      <c r="A82" s="261">
        <v>15</v>
      </c>
      <c r="B82" s="958"/>
      <c r="C82" s="959"/>
      <c r="D82" s="959"/>
      <c r="E82" s="959"/>
      <c r="F82" s="959"/>
      <c r="G82" s="959"/>
      <c r="H82" s="959"/>
      <c r="I82" s="959"/>
      <c r="J82" s="959"/>
      <c r="K82" s="959"/>
      <c r="L82" s="959"/>
      <c r="M82" s="959"/>
      <c r="N82" s="959"/>
      <c r="O82" s="959"/>
      <c r="P82" s="960"/>
      <c r="Q82" s="961"/>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62"/>
      <c r="BA82" s="962"/>
      <c r="BB82" s="962"/>
      <c r="BC82" s="962"/>
      <c r="BD82" s="963"/>
      <c r="BE82" s="265"/>
      <c r="BF82" s="265"/>
      <c r="BG82" s="265"/>
      <c r="BH82" s="265"/>
      <c r="BI82" s="265"/>
      <c r="BJ82" s="265"/>
      <c r="BK82" s="265"/>
      <c r="BL82" s="265"/>
      <c r="BM82" s="265"/>
      <c r="BN82" s="265"/>
      <c r="BO82" s="265"/>
      <c r="BP82" s="265"/>
      <c r="BQ82" s="262">
        <v>76</v>
      </c>
      <c r="BR82" s="267"/>
      <c r="BS82" s="948"/>
      <c r="BT82" s="949"/>
      <c r="BU82" s="949"/>
      <c r="BV82" s="949"/>
      <c r="BW82" s="949"/>
      <c r="BX82" s="949"/>
      <c r="BY82" s="949"/>
      <c r="BZ82" s="949"/>
      <c r="CA82" s="949"/>
      <c r="CB82" s="949"/>
      <c r="CC82" s="949"/>
      <c r="CD82" s="949"/>
      <c r="CE82" s="949"/>
      <c r="CF82" s="949"/>
      <c r="CG82" s="950"/>
      <c r="CH82" s="945"/>
      <c r="CI82" s="946"/>
      <c r="CJ82" s="946"/>
      <c r="CK82" s="946"/>
      <c r="CL82" s="947"/>
      <c r="CM82" s="945"/>
      <c r="CN82" s="946"/>
      <c r="CO82" s="946"/>
      <c r="CP82" s="946"/>
      <c r="CQ82" s="947"/>
      <c r="CR82" s="945"/>
      <c r="CS82" s="946"/>
      <c r="CT82" s="946"/>
      <c r="CU82" s="946"/>
      <c r="CV82" s="947"/>
      <c r="CW82" s="945"/>
      <c r="CX82" s="946"/>
      <c r="CY82" s="946"/>
      <c r="CZ82" s="946"/>
      <c r="DA82" s="947"/>
      <c r="DB82" s="945"/>
      <c r="DC82" s="946"/>
      <c r="DD82" s="946"/>
      <c r="DE82" s="946"/>
      <c r="DF82" s="947"/>
      <c r="DG82" s="945"/>
      <c r="DH82" s="946"/>
      <c r="DI82" s="946"/>
      <c r="DJ82" s="946"/>
      <c r="DK82" s="947"/>
      <c r="DL82" s="945"/>
      <c r="DM82" s="946"/>
      <c r="DN82" s="946"/>
      <c r="DO82" s="946"/>
      <c r="DP82" s="947"/>
      <c r="DQ82" s="945"/>
      <c r="DR82" s="946"/>
      <c r="DS82" s="946"/>
      <c r="DT82" s="946"/>
      <c r="DU82" s="947"/>
      <c r="DV82" s="942"/>
      <c r="DW82" s="943"/>
      <c r="DX82" s="943"/>
      <c r="DY82" s="943"/>
      <c r="DZ82" s="944"/>
      <c r="EA82" s="246"/>
    </row>
    <row r="83" spans="1:131" s="247" customFormat="1" ht="26.25" customHeight="1" x14ac:dyDescent="0.15">
      <c r="A83" s="261">
        <v>16</v>
      </c>
      <c r="B83" s="958"/>
      <c r="C83" s="959"/>
      <c r="D83" s="959"/>
      <c r="E83" s="959"/>
      <c r="F83" s="959"/>
      <c r="G83" s="959"/>
      <c r="H83" s="959"/>
      <c r="I83" s="959"/>
      <c r="J83" s="959"/>
      <c r="K83" s="959"/>
      <c r="L83" s="959"/>
      <c r="M83" s="959"/>
      <c r="N83" s="959"/>
      <c r="O83" s="959"/>
      <c r="P83" s="960"/>
      <c r="Q83" s="961"/>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62"/>
      <c r="BA83" s="962"/>
      <c r="BB83" s="962"/>
      <c r="BC83" s="962"/>
      <c r="BD83" s="963"/>
      <c r="BE83" s="265"/>
      <c r="BF83" s="265"/>
      <c r="BG83" s="265"/>
      <c r="BH83" s="265"/>
      <c r="BI83" s="265"/>
      <c r="BJ83" s="265"/>
      <c r="BK83" s="265"/>
      <c r="BL83" s="265"/>
      <c r="BM83" s="265"/>
      <c r="BN83" s="265"/>
      <c r="BO83" s="265"/>
      <c r="BP83" s="265"/>
      <c r="BQ83" s="262">
        <v>77</v>
      </c>
      <c r="BR83" s="267"/>
      <c r="BS83" s="948"/>
      <c r="BT83" s="949"/>
      <c r="BU83" s="949"/>
      <c r="BV83" s="949"/>
      <c r="BW83" s="949"/>
      <c r="BX83" s="949"/>
      <c r="BY83" s="949"/>
      <c r="BZ83" s="949"/>
      <c r="CA83" s="949"/>
      <c r="CB83" s="949"/>
      <c r="CC83" s="949"/>
      <c r="CD83" s="949"/>
      <c r="CE83" s="949"/>
      <c r="CF83" s="949"/>
      <c r="CG83" s="950"/>
      <c r="CH83" s="945"/>
      <c r="CI83" s="946"/>
      <c r="CJ83" s="946"/>
      <c r="CK83" s="946"/>
      <c r="CL83" s="947"/>
      <c r="CM83" s="945"/>
      <c r="CN83" s="946"/>
      <c r="CO83" s="946"/>
      <c r="CP83" s="946"/>
      <c r="CQ83" s="947"/>
      <c r="CR83" s="945"/>
      <c r="CS83" s="946"/>
      <c r="CT83" s="946"/>
      <c r="CU83" s="946"/>
      <c r="CV83" s="947"/>
      <c r="CW83" s="945"/>
      <c r="CX83" s="946"/>
      <c r="CY83" s="946"/>
      <c r="CZ83" s="946"/>
      <c r="DA83" s="947"/>
      <c r="DB83" s="945"/>
      <c r="DC83" s="946"/>
      <c r="DD83" s="946"/>
      <c r="DE83" s="946"/>
      <c r="DF83" s="947"/>
      <c r="DG83" s="945"/>
      <c r="DH83" s="946"/>
      <c r="DI83" s="946"/>
      <c r="DJ83" s="946"/>
      <c r="DK83" s="947"/>
      <c r="DL83" s="945"/>
      <c r="DM83" s="946"/>
      <c r="DN83" s="946"/>
      <c r="DO83" s="946"/>
      <c r="DP83" s="947"/>
      <c r="DQ83" s="945"/>
      <c r="DR83" s="946"/>
      <c r="DS83" s="946"/>
      <c r="DT83" s="946"/>
      <c r="DU83" s="947"/>
      <c r="DV83" s="942"/>
      <c r="DW83" s="943"/>
      <c r="DX83" s="943"/>
      <c r="DY83" s="943"/>
      <c r="DZ83" s="944"/>
      <c r="EA83" s="246"/>
    </row>
    <row r="84" spans="1:131" s="247" customFormat="1" ht="26.25" customHeight="1" x14ac:dyDescent="0.15">
      <c r="A84" s="261">
        <v>17</v>
      </c>
      <c r="B84" s="958"/>
      <c r="C84" s="959"/>
      <c r="D84" s="959"/>
      <c r="E84" s="959"/>
      <c r="F84" s="959"/>
      <c r="G84" s="959"/>
      <c r="H84" s="959"/>
      <c r="I84" s="959"/>
      <c r="J84" s="959"/>
      <c r="K84" s="959"/>
      <c r="L84" s="959"/>
      <c r="M84" s="959"/>
      <c r="N84" s="959"/>
      <c r="O84" s="959"/>
      <c r="P84" s="960"/>
      <c r="Q84" s="961"/>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62"/>
      <c r="BA84" s="962"/>
      <c r="BB84" s="962"/>
      <c r="BC84" s="962"/>
      <c r="BD84" s="963"/>
      <c r="BE84" s="265"/>
      <c r="BF84" s="265"/>
      <c r="BG84" s="265"/>
      <c r="BH84" s="265"/>
      <c r="BI84" s="265"/>
      <c r="BJ84" s="265"/>
      <c r="BK84" s="265"/>
      <c r="BL84" s="265"/>
      <c r="BM84" s="265"/>
      <c r="BN84" s="265"/>
      <c r="BO84" s="265"/>
      <c r="BP84" s="265"/>
      <c r="BQ84" s="262">
        <v>78</v>
      </c>
      <c r="BR84" s="267"/>
      <c r="BS84" s="948"/>
      <c r="BT84" s="949"/>
      <c r="BU84" s="949"/>
      <c r="BV84" s="949"/>
      <c r="BW84" s="949"/>
      <c r="BX84" s="949"/>
      <c r="BY84" s="949"/>
      <c r="BZ84" s="949"/>
      <c r="CA84" s="949"/>
      <c r="CB84" s="949"/>
      <c r="CC84" s="949"/>
      <c r="CD84" s="949"/>
      <c r="CE84" s="949"/>
      <c r="CF84" s="949"/>
      <c r="CG84" s="950"/>
      <c r="CH84" s="945"/>
      <c r="CI84" s="946"/>
      <c r="CJ84" s="946"/>
      <c r="CK84" s="946"/>
      <c r="CL84" s="947"/>
      <c r="CM84" s="945"/>
      <c r="CN84" s="946"/>
      <c r="CO84" s="946"/>
      <c r="CP84" s="946"/>
      <c r="CQ84" s="947"/>
      <c r="CR84" s="945"/>
      <c r="CS84" s="946"/>
      <c r="CT84" s="946"/>
      <c r="CU84" s="946"/>
      <c r="CV84" s="947"/>
      <c r="CW84" s="945"/>
      <c r="CX84" s="946"/>
      <c r="CY84" s="946"/>
      <c r="CZ84" s="946"/>
      <c r="DA84" s="947"/>
      <c r="DB84" s="945"/>
      <c r="DC84" s="946"/>
      <c r="DD84" s="946"/>
      <c r="DE84" s="946"/>
      <c r="DF84" s="947"/>
      <c r="DG84" s="945"/>
      <c r="DH84" s="946"/>
      <c r="DI84" s="946"/>
      <c r="DJ84" s="946"/>
      <c r="DK84" s="947"/>
      <c r="DL84" s="945"/>
      <c r="DM84" s="946"/>
      <c r="DN84" s="946"/>
      <c r="DO84" s="946"/>
      <c r="DP84" s="947"/>
      <c r="DQ84" s="945"/>
      <c r="DR84" s="946"/>
      <c r="DS84" s="946"/>
      <c r="DT84" s="946"/>
      <c r="DU84" s="947"/>
      <c r="DV84" s="942"/>
      <c r="DW84" s="943"/>
      <c r="DX84" s="943"/>
      <c r="DY84" s="943"/>
      <c r="DZ84" s="944"/>
      <c r="EA84" s="246"/>
    </row>
    <row r="85" spans="1:131" s="247" customFormat="1" ht="26.25" customHeight="1" x14ac:dyDescent="0.15">
      <c r="A85" s="261">
        <v>18</v>
      </c>
      <c r="B85" s="958"/>
      <c r="C85" s="959"/>
      <c r="D85" s="959"/>
      <c r="E85" s="959"/>
      <c r="F85" s="959"/>
      <c r="G85" s="959"/>
      <c r="H85" s="959"/>
      <c r="I85" s="959"/>
      <c r="J85" s="959"/>
      <c r="K85" s="959"/>
      <c r="L85" s="959"/>
      <c r="M85" s="959"/>
      <c r="N85" s="959"/>
      <c r="O85" s="959"/>
      <c r="P85" s="960"/>
      <c r="Q85" s="961"/>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62"/>
      <c r="BA85" s="962"/>
      <c r="BB85" s="962"/>
      <c r="BC85" s="962"/>
      <c r="BD85" s="963"/>
      <c r="BE85" s="265"/>
      <c r="BF85" s="265"/>
      <c r="BG85" s="265"/>
      <c r="BH85" s="265"/>
      <c r="BI85" s="265"/>
      <c r="BJ85" s="265"/>
      <c r="BK85" s="265"/>
      <c r="BL85" s="265"/>
      <c r="BM85" s="265"/>
      <c r="BN85" s="265"/>
      <c r="BO85" s="265"/>
      <c r="BP85" s="265"/>
      <c r="BQ85" s="262">
        <v>79</v>
      </c>
      <c r="BR85" s="267"/>
      <c r="BS85" s="948"/>
      <c r="BT85" s="949"/>
      <c r="BU85" s="949"/>
      <c r="BV85" s="949"/>
      <c r="BW85" s="949"/>
      <c r="BX85" s="949"/>
      <c r="BY85" s="949"/>
      <c r="BZ85" s="949"/>
      <c r="CA85" s="949"/>
      <c r="CB85" s="949"/>
      <c r="CC85" s="949"/>
      <c r="CD85" s="949"/>
      <c r="CE85" s="949"/>
      <c r="CF85" s="949"/>
      <c r="CG85" s="950"/>
      <c r="CH85" s="945"/>
      <c r="CI85" s="946"/>
      <c r="CJ85" s="946"/>
      <c r="CK85" s="946"/>
      <c r="CL85" s="947"/>
      <c r="CM85" s="945"/>
      <c r="CN85" s="946"/>
      <c r="CO85" s="946"/>
      <c r="CP85" s="946"/>
      <c r="CQ85" s="947"/>
      <c r="CR85" s="945"/>
      <c r="CS85" s="946"/>
      <c r="CT85" s="946"/>
      <c r="CU85" s="946"/>
      <c r="CV85" s="947"/>
      <c r="CW85" s="945"/>
      <c r="CX85" s="946"/>
      <c r="CY85" s="946"/>
      <c r="CZ85" s="946"/>
      <c r="DA85" s="947"/>
      <c r="DB85" s="945"/>
      <c r="DC85" s="946"/>
      <c r="DD85" s="946"/>
      <c r="DE85" s="946"/>
      <c r="DF85" s="947"/>
      <c r="DG85" s="945"/>
      <c r="DH85" s="946"/>
      <c r="DI85" s="946"/>
      <c r="DJ85" s="946"/>
      <c r="DK85" s="947"/>
      <c r="DL85" s="945"/>
      <c r="DM85" s="946"/>
      <c r="DN85" s="946"/>
      <c r="DO85" s="946"/>
      <c r="DP85" s="947"/>
      <c r="DQ85" s="945"/>
      <c r="DR85" s="946"/>
      <c r="DS85" s="946"/>
      <c r="DT85" s="946"/>
      <c r="DU85" s="947"/>
      <c r="DV85" s="942"/>
      <c r="DW85" s="943"/>
      <c r="DX85" s="943"/>
      <c r="DY85" s="943"/>
      <c r="DZ85" s="944"/>
      <c r="EA85" s="246"/>
    </row>
    <row r="86" spans="1:131" s="247" customFormat="1" ht="26.25" customHeight="1" x14ac:dyDescent="0.15">
      <c r="A86" s="261">
        <v>19</v>
      </c>
      <c r="B86" s="958"/>
      <c r="C86" s="959"/>
      <c r="D86" s="959"/>
      <c r="E86" s="959"/>
      <c r="F86" s="959"/>
      <c r="G86" s="959"/>
      <c r="H86" s="959"/>
      <c r="I86" s="959"/>
      <c r="J86" s="959"/>
      <c r="K86" s="959"/>
      <c r="L86" s="959"/>
      <c r="M86" s="959"/>
      <c r="N86" s="959"/>
      <c r="O86" s="959"/>
      <c r="P86" s="960"/>
      <c r="Q86" s="961"/>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62"/>
      <c r="BA86" s="962"/>
      <c r="BB86" s="962"/>
      <c r="BC86" s="962"/>
      <c r="BD86" s="963"/>
      <c r="BE86" s="265"/>
      <c r="BF86" s="265"/>
      <c r="BG86" s="265"/>
      <c r="BH86" s="265"/>
      <c r="BI86" s="265"/>
      <c r="BJ86" s="265"/>
      <c r="BK86" s="265"/>
      <c r="BL86" s="265"/>
      <c r="BM86" s="265"/>
      <c r="BN86" s="265"/>
      <c r="BO86" s="265"/>
      <c r="BP86" s="265"/>
      <c r="BQ86" s="262">
        <v>80</v>
      </c>
      <c r="BR86" s="267"/>
      <c r="BS86" s="948"/>
      <c r="BT86" s="949"/>
      <c r="BU86" s="949"/>
      <c r="BV86" s="949"/>
      <c r="BW86" s="949"/>
      <c r="BX86" s="949"/>
      <c r="BY86" s="949"/>
      <c r="BZ86" s="949"/>
      <c r="CA86" s="949"/>
      <c r="CB86" s="949"/>
      <c r="CC86" s="949"/>
      <c r="CD86" s="949"/>
      <c r="CE86" s="949"/>
      <c r="CF86" s="949"/>
      <c r="CG86" s="950"/>
      <c r="CH86" s="945"/>
      <c r="CI86" s="946"/>
      <c r="CJ86" s="946"/>
      <c r="CK86" s="946"/>
      <c r="CL86" s="947"/>
      <c r="CM86" s="945"/>
      <c r="CN86" s="946"/>
      <c r="CO86" s="946"/>
      <c r="CP86" s="946"/>
      <c r="CQ86" s="947"/>
      <c r="CR86" s="945"/>
      <c r="CS86" s="946"/>
      <c r="CT86" s="946"/>
      <c r="CU86" s="946"/>
      <c r="CV86" s="947"/>
      <c r="CW86" s="945"/>
      <c r="CX86" s="946"/>
      <c r="CY86" s="946"/>
      <c r="CZ86" s="946"/>
      <c r="DA86" s="947"/>
      <c r="DB86" s="945"/>
      <c r="DC86" s="946"/>
      <c r="DD86" s="946"/>
      <c r="DE86" s="946"/>
      <c r="DF86" s="947"/>
      <c r="DG86" s="945"/>
      <c r="DH86" s="946"/>
      <c r="DI86" s="946"/>
      <c r="DJ86" s="946"/>
      <c r="DK86" s="947"/>
      <c r="DL86" s="945"/>
      <c r="DM86" s="946"/>
      <c r="DN86" s="946"/>
      <c r="DO86" s="946"/>
      <c r="DP86" s="947"/>
      <c r="DQ86" s="945"/>
      <c r="DR86" s="946"/>
      <c r="DS86" s="946"/>
      <c r="DT86" s="946"/>
      <c r="DU86" s="947"/>
      <c r="DV86" s="942"/>
      <c r="DW86" s="943"/>
      <c r="DX86" s="943"/>
      <c r="DY86" s="943"/>
      <c r="DZ86" s="944"/>
      <c r="EA86" s="246"/>
    </row>
    <row r="87" spans="1:131" s="247" customFormat="1" ht="26.25" customHeight="1" x14ac:dyDescent="0.15">
      <c r="A87" s="269">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65"/>
      <c r="BF87" s="265"/>
      <c r="BG87" s="265"/>
      <c r="BH87" s="265"/>
      <c r="BI87" s="265"/>
      <c r="BJ87" s="265"/>
      <c r="BK87" s="265"/>
      <c r="BL87" s="265"/>
      <c r="BM87" s="265"/>
      <c r="BN87" s="265"/>
      <c r="BO87" s="265"/>
      <c r="BP87" s="265"/>
      <c r="BQ87" s="262">
        <v>81</v>
      </c>
      <c r="BR87" s="267"/>
      <c r="BS87" s="948"/>
      <c r="BT87" s="949"/>
      <c r="BU87" s="949"/>
      <c r="BV87" s="949"/>
      <c r="BW87" s="949"/>
      <c r="BX87" s="949"/>
      <c r="BY87" s="949"/>
      <c r="BZ87" s="949"/>
      <c r="CA87" s="949"/>
      <c r="CB87" s="949"/>
      <c r="CC87" s="949"/>
      <c r="CD87" s="949"/>
      <c r="CE87" s="949"/>
      <c r="CF87" s="949"/>
      <c r="CG87" s="950"/>
      <c r="CH87" s="945"/>
      <c r="CI87" s="946"/>
      <c r="CJ87" s="946"/>
      <c r="CK87" s="946"/>
      <c r="CL87" s="947"/>
      <c r="CM87" s="945"/>
      <c r="CN87" s="946"/>
      <c r="CO87" s="946"/>
      <c r="CP87" s="946"/>
      <c r="CQ87" s="947"/>
      <c r="CR87" s="945"/>
      <c r="CS87" s="946"/>
      <c r="CT87" s="946"/>
      <c r="CU87" s="946"/>
      <c r="CV87" s="947"/>
      <c r="CW87" s="945"/>
      <c r="CX87" s="946"/>
      <c r="CY87" s="946"/>
      <c r="CZ87" s="946"/>
      <c r="DA87" s="947"/>
      <c r="DB87" s="945"/>
      <c r="DC87" s="946"/>
      <c r="DD87" s="946"/>
      <c r="DE87" s="946"/>
      <c r="DF87" s="947"/>
      <c r="DG87" s="945"/>
      <c r="DH87" s="946"/>
      <c r="DI87" s="946"/>
      <c r="DJ87" s="946"/>
      <c r="DK87" s="947"/>
      <c r="DL87" s="945"/>
      <c r="DM87" s="946"/>
      <c r="DN87" s="946"/>
      <c r="DO87" s="946"/>
      <c r="DP87" s="947"/>
      <c r="DQ87" s="945"/>
      <c r="DR87" s="946"/>
      <c r="DS87" s="946"/>
      <c r="DT87" s="946"/>
      <c r="DU87" s="947"/>
      <c r="DV87" s="942"/>
      <c r="DW87" s="943"/>
      <c r="DX87" s="943"/>
      <c r="DY87" s="943"/>
      <c r="DZ87" s="944"/>
      <c r="EA87" s="246"/>
    </row>
    <row r="88" spans="1:131" s="247" customFormat="1" ht="26.25" customHeight="1" thickBot="1" x14ac:dyDescent="0.2">
      <c r="A88" s="264" t="s">
        <v>391</v>
      </c>
      <c r="B88" s="870" t="s">
        <v>424</v>
      </c>
      <c r="C88" s="871"/>
      <c r="D88" s="871"/>
      <c r="E88" s="871"/>
      <c r="F88" s="871"/>
      <c r="G88" s="871"/>
      <c r="H88" s="871"/>
      <c r="I88" s="871"/>
      <c r="J88" s="871"/>
      <c r="K88" s="871"/>
      <c r="L88" s="871"/>
      <c r="M88" s="871"/>
      <c r="N88" s="871"/>
      <c r="O88" s="871"/>
      <c r="P88" s="872"/>
      <c r="Q88" s="923"/>
      <c r="R88" s="924"/>
      <c r="S88" s="924"/>
      <c r="T88" s="924"/>
      <c r="U88" s="924"/>
      <c r="V88" s="924"/>
      <c r="W88" s="924"/>
      <c r="X88" s="924"/>
      <c r="Y88" s="924"/>
      <c r="Z88" s="924"/>
      <c r="AA88" s="924"/>
      <c r="AB88" s="924"/>
      <c r="AC88" s="924"/>
      <c r="AD88" s="924"/>
      <c r="AE88" s="924"/>
      <c r="AF88" s="927">
        <v>5469</v>
      </c>
      <c r="AG88" s="927"/>
      <c r="AH88" s="927"/>
      <c r="AI88" s="927"/>
      <c r="AJ88" s="927"/>
      <c r="AK88" s="924"/>
      <c r="AL88" s="924"/>
      <c r="AM88" s="924"/>
      <c r="AN88" s="924"/>
      <c r="AO88" s="924"/>
      <c r="AP88" s="927">
        <v>318</v>
      </c>
      <c r="AQ88" s="927"/>
      <c r="AR88" s="927"/>
      <c r="AS88" s="927"/>
      <c r="AT88" s="927"/>
      <c r="AU88" s="927">
        <v>44</v>
      </c>
      <c r="AV88" s="927"/>
      <c r="AW88" s="927"/>
      <c r="AX88" s="927"/>
      <c r="AY88" s="927"/>
      <c r="AZ88" s="932"/>
      <c r="BA88" s="932"/>
      <c r="BB88" s="932"/>
      <c r="BC88" s="932"/>
      <c r="BD88" s="933"/>
      <c r="BE88" s="265"/>
      <c r="BF88" s="265"/>
      <c r="BG88" s="265"/>
      <c r="BH88" s="265"/>
      <c r="BI88" s="265"/>
      <c r="BJ88" s="265"/>
      <c r="BK88" s="265"/>
      <c r="BL88" s="265"/>
      <c r="BM88" s="265"/>
      <c r="BN88" s="265"/>
      <c r="BO88" s="265"/>
      <c r="BP88" s="265"/>
      <c r="BQ88" s="262">
        <v>82</v>
      </c>
      <c r="BR88" s="267"/>
      <c r="BS88" s="948"/>
      <c r="BT88" s="949"/>
      <c r="BU88" s="949"/>
      <c r="BV88" s="949"/>
      <c r="BW88" s="949"/>
      <c r="BX88" s="949"/>
      <c r="BY88" s="949"/>
      <c r="BZ88" s="949"/>
      <c r="CA88" s="949"/>
      <c r="CB88" s="949"/>
      <c r="CC88" s="949"/>
      <c r="CD88" s="949"/>
      <c r="CE88" s="949"/>
      <c r="CF88" s="949"/>
      <c r="CG88" s="950"/>
      <c r="CH88" s="945"/>
      <c r="CI88" s="946"/>
      <c r="CJ88" s="946"/>
      <c r="CK88" s="946"/>
      <c r="CL88" s="947"/>
      <c r="CM88" s="945"/>
      <c r="CN88" s="946"/>
      <c r="CO88" s="946"/>
      <c r="CP88" s="946"/>
      <c r="CQ88" s="947"/>
      <c r="CR88" s="945"/>
      <c r="CS88" s="946"/>
      <c r="CT88" s="946"/>
      <c r="CU88" s="946"/>
      <c r="CV88" s="947"/>
      <c r="CW88" s="945"/>
      <c r="CX88" s="946"/>
      <c r="CY88" s="946"/>
      <c r="CZ88" s="946"/>
      <c r="DA88" s="947"/>
      <c r="DB88" s="945"/>
      <c r="DC88" s="946"/>
      <c r="DD88" s="946"/>
      <c r="DE88" s="946"/>
      <c r="DF88" s="947"/>
      <c r="DG88" s="945"/>
      <c r="DH88" s="946"/>
      <c r="DI88" s="946"/>
      <c r="DJ88" s="946"/>
      <c r="DK88" s="947"/>
      <c r="DL88" s="945"/>
      <c r="DM88" s="946"/>
      <c r="DN88" s="946"/>
      <c r="DO88" s="946"/>
      <c r="DP88" s="947"/>
      <c r="DQ88" s="945"/>
      <c r="DR88" s="946"/>
      <c r="DS88" s="946"/>
      <c r="DT88" s="946"/>
      <c r="DU88" s="947"/>
      <c r="DV88" s="942"/>
      <c r="DW88" s="943"/>
      <c r="DX88" s="943"/>
      <c r="DY88" s="943"/>
      <c r="DZ88" s="94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8"/>
      <c r="BT89" s="949"/>
      <c r="BU89" s="949"/>
      <c r="BV89" s="949"/>
      <c r="BW89" s="949"/>
      <c r="BX89" s="949"/>
      <c r="BY89" s="949"/>
      <c r="BZ89" s="949"/>
      <c r="CA89" s="949"/>
      <c r="CB89" s="949"/>
      <c r="CC89" s="949"/>
      <c r="CD89" s="949"/>
      <c r="CE89" s="949"/>
      <c r="CF89" s="949"/>
      <c r="CG89" s="950"/>
      <c r="CH89" s="945"/>
      <c r="CI89" s="946"/>
      <c r="CJ89" s="946"/>
      <c r="CK89" s="946"/>
      <c r="CL89" s="947"/>
      <c r="CM89" s="945"/>
      <c r="CN89" s="946"/>
      <c r="CO89" s="946"/>
      <c r="CP89" s="946"/>
      <c r="CQ89" s="947"/>
      <c r="CR89" s="945"/>
      <c r="CS89" s="946"/>
      <c r="CT89" s="946"/>
      <c r="CU89" s="946"/>
      <c r="CV89" s="947"/>
      <c r="CW89" s="945"/>
      <c r="CX89" s="946"/>
      <c r="CY89" s="946"/>
      <c r="CZ89" s="946"/>
      <c r="DA89" s="947"/>
      <c r="DB89" s="945"/>
      <c r="DC89" s="946"/>
      <c r="DD89" s="946"/>
      <c r="DE89" s="946"/>
      <c r="DF89" s="947"/>
      <c r="DG89" s="945"/>
      <c r="DH89" s="946"/>
      <c r="DI89" s="946"/>
      <c r="DJ89" s="946"/>
      <c r="DK89" s="947"/>
      <c r="DL89" s="945"/>
      <c r="DM89" s="946"/>
      <c r="DN89" s="946"/>
      <c r="DO89" s="946"/>
      <c r="DP89" s="947"/>
      <c r="DQ89" s="945"/>
      <c r="DR89" s="946"/>
      <c r="DS89" s="946"/>
      <c r="DT89" s="946"/>
      <c r="DU89" s="947"/>
      <c r="DV89" s="942"/>
      <c r="DW89" s="943"/>
      <c r="DX89" s="943"/>
      <c r="DY89" s="943"/>
      <c r="DZ89" s="94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8"/>
      <c r="BT90" s="949"/>
      <c r="BU90" s="949"/>
      <c r="BV90" s="949"/>
      <c r="BW90" s="949"/>
      <c r="BX90" s="949"/>
      <c r="BY90" s="949"/>
      <c r="BZ90" s="949"/>
      <c r="CA90" s="949"/>
      <c r="CB90" s="949"/>
      <c r="CC90" s="949"/>
      <c r="CD90" s="949"/>
      <c r="CE90" s="949"/>
      <c r="CF90" s="949"/>
      <c r="CG90" s="950"/>
      <c r="CH90" s="945"/>
      <c r="CI90" s="946"/>
      <c r="CJ90" s="946"/>
      <c r="CK90" s="946"/>
      <c r="CL90" s="947"/>
      <c r="CM90" s="945"/>
      <c r="CN90" s="946"/>
      <c r="CO90" s="946"/>
      <c r="CP90" s="946"/>
      <c r="CQ90" s="947"/>
      <c r="CR90" s="945"/>
      <c r="CS90" s="946"/>
      <c r="CT90" s="946"/>
      <c r="CU90" s="946"/>
      <c r="CV90" s="947"/>
      <c r="CW90" s="945"/>
      <c r="CX90" s="946"/>
      <c r="CY90" s="946"/>
      <c r="CZ90" s="946"/>
      <c r="DA90" s="947"/>
      <c r="DB90" s="945"/>
      <c r="DC90" s="946"/>
      <c r="DD90" s="946"/>
      <c r="DE90" s="946"/>
      <c r="DF90" s="947"/>
      <c r="DG90" s="945"/>
      <c r="DH90" s="946"/>
      <c r="DI90" s="946"/>
      <c r="DJ90" s="946"/>
      <c r="DK90" s="947"/>
      <c r="DL90" s="945"/>
      <c r="DM90" s="946"/>
      <c r="DN90" s="946"/>
      <c r="DO90" s="946"/>
      <c r="DP90" s="947"/>
      <c r="DQ90" s="945"/>
      <c r="DR90" s="946"/>
      <c r="DS90" s="946"/>
      <c r="DT90" s="946"/>
      <c r="DU90" s="947"/>
      <c r="DV90" s="942"/>
      <c r="DW90" s="943"/>
      <c r="DX90" s="943"/>
      <c r="DY90" s="943"/>
      <c r="DZ90" s="94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8"/>
      <c r="BT91" s="949"/>
      <c r="BU91" s="949"/>
      <c r="BV91" s="949"/>
      <c r="BW91" s="949"/>
      <c r="BX91" s="949"/>
      <c r="BY91" s="949"/>
      <c r="BZ91" s="949"/>
      <c r="CA91" s="949"/>
      <c r="CB91" s="949"/>
      <c r="CC91" s="949"/>
      <c r="CD91" s="949"/>
      <c r="CE91" s="949"/>
      <c r="CF91" s="949"/>
      <c r="CG91" s="950"/>
      <c r="CH91" s="945"/>
      <c r="CI91" s="946"/>
      <c r="CJ91" s="946"/>
      <c r="CK91" s="946"/>
      <c r="CL91" s="947"/>
      <c r="CM91" s="945"/>
      <c r="CN91" s="946"/>
      <c r="CO91" s="946"/>
      <c r="CP91" s="946"/>
      <c r="CQ91" s="947"/>
      <c r="CR91" s="945"/>
      <c r="CS91" s="946"/>
      <c r="CT91" s="946"/>
      <c r="CU91" s="946"/>
      <c r="CV91" s="947"/>
      <c r="CW91" s="945"/>
      <c r="CX91" s="946"/>
      <c r="CY91" s="946"/>
      <c r="CZ91" s="946"/>
      <c r="DA91" s="947"/>
      <c r="DB91" s="945"/>
      <c r="DC91" s="946"/>
      <c r="DD91" s="946"/>
      <c r="DE91" s="946"/>
      <c r="DF91" s="947"/>
      <c r="DG91" s="945"/>
      <c r="DH91" s="946"/>
      <c r="DI91" s="946"/>
      <c r="DJ91" s="946"/>
      <c r="DK91" s="947"/>
      <c r="DL91" s="945"/>
      <c r="DM91" s="946"/>
      <c r="DN91" s="946"/>
      <c r="DO91" s="946"/>
      <c r="DP91" s="947"/>
      <c r="DQ91" s="945"/>
      <c r="DR91" s="946"/>
      <c r="DS91" s="946"/>
      <c r="DT91" s="946"/>
      <c r="DU91" s="947"/>
      <c r="DV91" s="942"/>
      <c r="DW91" s="943"/>
      <c r="DX91" s="943"/>
      <c r="DY91" s="943"/>
      <c r="DZ91" s="94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8"/>
      <c r="BT92" s="949"/>
      <c r="BU92" s="949"/>
      <c r="BV92" s="949"/>
      <c r="BW92" s="949"/>
      <c r="BX92" s="949"/>
      <c r="BY92" s="949"/>
      <c r="BZ92" s="949"/>
      <c r="CA92" s="949"/>
      <c r="CB92" s="949"/>
      <c r="CC92" s="949"/>
      <c r="CD92" s="949"/>
      <c r="CE92" s="949"/>
      <c r="CF92" s="949"/>
      <c r="CG92" s="950"/>
      <c r="CH92" s="945"/>
      <c r="CI92" s="946"/>
      <c r="CJ92" s="946"/>
      <c r="CK92" s="946"/>
      <c r="CL92" s="947"/>
      <c r="CM92" s="945"/>
      <c r="CN92" s="946"/>
      <c r="CO92" s="946"/>
      <c r="CP92" s="946"/>
      <c r="CQ92" s="947"/>
      <c r="CR92" s="945"/>
      <c r="CS92" s="946"/>
      <c r="CT92" s="946"/>
      <c r="CU92" s="946"/>
      <c r="CV92" s="947"/>
      <c r="CW92" s="945"/>
      <c r="CX92" s="946"/>
      <c r="CY92" s="946"/>
      <c r="CZ92" s="946"/>
      <c r="DA92" s="947"/>
      <c r="DB92" s="945"/>
      <c r="DC92" s="946"/>
      <c r="DD92" s="946"/>
      <c r="DE92" s="946"/>
      <c r="DF92" s="947"/>
      <c r="DG92" s="945"/>
      <c r="DH92" s="946"/>
      <c r="DI92" s="946"/>
      <c r="DJ92" s="946"/>
      <c r="DK92" s="947"/>
      <c r="DL92" s="945"/>
      <c r="DM92" s="946"/>
      <c r="DN92" s="946"/>
      <c r="DO92" s="946"/>
      <c r="DP92" s="947"/>
      <c r="DQ92" s="945"/>
      <c r="DR92" s="946"/>
      <c r="DS92" s="946"/>
      <c r="DT92" s="946"/>
      <c r="DU92" s="947"/>
      <c r="DV92" s="942"/>
      <c r="DW92" s="943"/>
      <c r="DX92" s="943"/>
      <c r="DY92" s="943"/>
      <c r="DZ92" s="94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8"/>
      <c r="BT93" s="949"/>
      <c r="BU93" s="949"/>
      <c r="BV93" s="949"/>
      <c r="BW93" s="949"/>
      <c r="BX93" s="949"/>
      <c r="BY93" s="949"/>
      <c r="BZ93" s="949"/>
      <c r="CA93" s="949"/>
      <c r="CB93" s="949"/>
      <c r="CC93" s="949"/>
      <c r="CD93" s="949"/>
      <c r="CE93" s="949"/>
      <c r="CF93" s="949"/>
      <c r="CG93" s="950"/>
      <c r="CH93" s="945"/>
      <c r="CI93" s="946"/>
      <c r="CJ93" s="946"/>
      <c r="CK93" s="946"/>
      <c r="CL93" s="947"/>
      <c r="CM93" s="945"/>
      <c r="CN93" s="946"/>
      <c r="CO93" s="946"/>
      <c r="CP93" s="946"/>
      <c r="CQ93" s="947"/>
      <c r="CR93" s="945"/>
      <c r="CS93" s="946"/>
      <c r="CT93" s="946"/>
      <c r="CU93" s="946"/>
      <c r="CV93" s="947"/>
      <c r="CW93" s="945"/>
      <c r="CX93" s="946"/>
      <c r="CY93" s="946"/>
      <c r="CZ93" s="946"/>
      <c r="DA93" s="947"/>
      <c r="DB93" s="945"/>
      <c r="DC93" s="946"/>
      <c r="DD93" s="946"/>
      <c r="DE93" s="946"/>
      <c r="DF93" s="947"/>
      <c r="DG93" s="945"/>
      <c r="DH93" s="946"/>
      <c r="DI93" s="946"/>
      <c r="DJ93" s="946"/>
      <c r="DK93" s="947"/>
      <c r="DL93" s="945"/>
      <c r="DM93" s="946"/>
      <c r="DN93" s="946"/>
      <c r="DO93" s="946"/>
      <c r="DP93" s="947"/>
      <c r="DQ93" s="945"/>
      <c r="DR93" s="946"/>
      <c r="DS93" s="946"/>
      <c r="DT93" s="946"/>
      <c r="DU93" s="947"/>
      <c r="DV93" s="942"/>
      <c r="DW93" s="943"/>
      <c r="DX93" s="943"/>
      <c r="DY93" s="943"/>
      <c r="DZ93" s="94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8"/>
      <c r="BT94" s="949"/>
      <c r="BU94" s="949"/>
      <c r="BV94" s="949"/>
      <c r="BW94" s="949"/>
      <c r="BX94" s="949"/>
      <c r="BY94" s="949"/>
      <c r="BZ94" s="949"/>
      <c r="CA94" s="949"/>
      <c r="CB94" s="949"/>
      <c r="CC94" s="949"/>
      <c r="CD94" s="949"/>
      <c r="CE94" s="949"/>
      <c r="CF94" s="949"/>
      <c r="CG94" s="950"/>
      <c r="CH94" s="945"/>
      <c r="CI94" s="946"/>
      <c r="CJ94" s="946"/>
      <c r="CK94" s="946"/>
      <c r="CL94" s="947"/>
      <c r="CM94" s="945"/>
      <c r="CN94" s="946"/>
      <c r="CO94" s="946"/>
      <c r="CP94" s="946"/>
      <c r="CQ94" s="947"/>
      <c r="CR94" s="945"/>
      <c r="CS94" s="946"/>
      <c r="CT94" s="946"/>
      <c r="CU94" s="946"/>
      <c r="CV94" s="947"/>
      <c r="CW94" s="945"/>
      <c r="CX94" s="946"/>
      <c r="CY94" s="946"/>
      <c r="CZ94" s="946"/>
      <c r="DA94" s="947"/>
      <c r="DB94" s="945"/>
      <c r="DC94" s="946"/>
      <c r="DD94" s="946"/>
      <c r="DE94" s="946"/>
      <c r="DF94" s="947"/>
      <c r="DG94" s="945"/>
      <c r="DH94" s="946"/>
      <c r="DI94" s="946"/>
      <c r="DJ94" s="946"/>
      <c r="DK94" s="947"/>
      <c r="DL94" s="945"/>
      <c r="DM94" s="946"/>
      <c r="DN94" s="946"/>
      <c r="DO94" s="946"/>
      <c r="DP94" s="947"/>
      <c r="DQ94" s="945"/>
      <c r="DR94" s="946"/>
      <c r="DS94" s="946"/>
      <c r="DT94" s="946"/>
      <c r="DU94" s="947"/>
      <c r="DV94" s="942"/>
      <c r="DW94" s="943"/>
      <c r="DX94" s="943"/>
      <c r="DY94" s="943"/>
      <c r="DZ94" s="94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8"/>
      <c r="BT95" s="949"/>
      <c r="BU95" s="949"/>
      <c r="BV95" s="949"/>
      <c r="BW95" s="949"/>
      <c r="BX95" s="949"/>
      <c r="BY95" s="949"/>
      <c r="BZ95" s="949"/>
      <c r="CA95" s="949"/>
      <c r="CB95" s="949"/>
      <c r="CC95" s="949"/>
      <c r="CD95" s="949"/>
      <c r="CE95" s="949"/>
      <c r="CF95" s="949"/>
      <c r="CG95" s="950"/>
      <c r="CH95" s="945"/>
      <c r="CI95" s="946"/>
      <c r="CJ95" s="946"/>
      <c r="CK95" s="946"/>
      <c r="CL95" s="947"/>
      <c r="CM95" s="945"/>
      <c r="CN95" s="946"/>
      <c r="CO95" s="946"/>
      <c r="CP95" s="946"/>
      <c r="CQ95" s="947"/>
      <c r="CR95" s="945"/>
      <c r="CS95" s="946"/>
      <c r="CT95" s="946"/>
      <c r="CU95" s="946"/>
      <c r="CV95" s="947"/>
      <c r="CW95" s="945"/>
      <c r="CX95" s="946"/>
      <c r="CY95" s="946"/>
      <c r="CZ95" s="946"/>
      <c r="DA95" s="947"/>
      <c r="DB95" s="945"/>
      <c r="DC95" s="946"/>
      <c r="DD95" s="946"/>
      <c r="DE95" s="946"/>
      <c r="DF95" s="947"/>
      <c r="DG95" s="945"/>
      <c r="DH95" s="946"/>
      <c r="DI95" s="946"/>
      <c r="DJ95" s="946"/>
      <c r="DK95" s="947"/>
      <c r="DL95" s="945"/>
      <c r="DM95" s="946"/>
      <c r="DN95" s="946"/>
      <c r="DO95" s="946"/>
      <c r="DP95" s="947"/>
      <c r="DQ95" s="945"/>
      <c r="DR95" s="946"/>
      <c r="DS95" s="946"/>
      <c r="DT95" s="946"/>
      <c r="DU95" s="947"/>
      <c r="DV95" s="942"/>
      <c r="DW95" s="943"/>
      <c r="DX95" s="943"/>
      <c r="DY95" s="943"/>
      <c r="DZ95" s="94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8"/>
      <c r="BT96" s="949"/>
      <c r="BU96" s="949"/>
      <c r="BV96" s="949"/>
      <c r="BW96" s="949"/>
      <c r="BX96" s="949"/>
      <c r="BY96" s="949"/>
      <c r="BZ96" s="949"/>
      <c r="CA96" s="949"/>
      <c r="CB96" s="949"/>
      <c r="CC96" s="949"/>
      <c r="CD96" s="949"/>
      <c r="CE96" s="949"/>
      <c r="CF96" s="949"/>
      <c r="CG96" s="950"/>
      <c r="CH96" s="945"/>
      <c r="CI96" s="946"/>
      <c r="CJ96" s="946"/>
      <c r="CK96" s="946"/>
      <c r="CL96" s="947"/>
      <c r="CM96" s="945"/>
      <c r="CN96" s="946"/>
      <c r="CO96" s="946"/>
      <c r="CP96" s="946"/>
      <c r="CQ96" s="947"/>
      <c r="CR96" s="945"/>
      <c r="CS96" s="946"/>
      <c r="CT96" s="946"/>
      <c r="CU96" s="946"/>
      <c r="CV96" s="947"/>
      <c r="CW96" s="945"/>
      <c r="CX96" s="946"/>
      <c r="CY96" s="946"/>
      <c r="CZ96" s="946"/>
      <c r="DA96" s="947"/>
      <c r="DB96" s="945"/>
      <c r="DC96" s="946"/>
      <c r="DD96" s="946"/>
      <c r="DE96" s="946"/>
      <c r="DF96" s="947"/>
      <c r="DG96" s="945"/>
      <c r="DH96" s="946"/>
      <c r="DI96" s="946"/>
      <c r="DJ96" s="946"/>
      <c r="DK96" s="947"/>
      <c r="DL96" s="945"/>
      <c r="DM96" s="946"/>
      <c r="DN96" s="946"/>
      <c r="DO96" s="946"/>
      <c r="DP96" s="947"/>
      <c r="DQ96" s="945"/>
      <c r="DR96" s="946"/>
      <c r="DS96" s="946"/>
      <c r="DT96" s="946"/>
      <c r="DU96" s="947"/>
      <c r="DV96" s="942"/>
      <c r="DW96" s="943"/>
      <c r="DX96" s="943"/>
      <c r="DY96" s="943"/>
      <c r="DZ96" s="94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8"/>
      <c r="BT97" s="949"/>
      <c r="BU97" s="949"/>
      <c r="BV97" s="949"/>
      <c r="BW97" s="949"/>
      <c r="BX97" s="949"/>
      <c r="BY97" s="949"/>
      <c r="BZ97" s="949"/>
      <c r="CA97" s="949"/>
      <c r="CB97" s="949"/>
      <c r="CC97" s="949"/>
      <c r="CD97" s="949"/>
      <c r="CE97" s="949"/>
      <c r="CF97" s="949"/>
      <c r="CG97" s="950"/>
      <c r="CH97" s="945"/>
      <c r="CI97" s="946"/>
      <c r="CJ97" s="946"/>
      <c r="CK97" s="946"/>
      <c r="CL97" s="947"/>
      <c r="CM97" s="945"/>
      <c r="CN97" s="946"/>
      <c r="CO97" s="946"/>
      <c r="CP97" s="946"/>
      <c r="CQ97" s="947"/>
      <c r="CR97" s="945"/>
      <c r="CS97" s="946"/>
      <c r="CT97" s="946"/>
      <c r="CU97" s="946"/>
      <c r="CV97" s="947"/>
      <c r="CW97" s="945"/>
      <c r="CX97" s="946"/>
      <c r="CY97" s="946"/>
      <c r="CZ97" s="946"/>
      <c r="DA97" s="947"/>
      <c r="DB97" s="945"/>
      <c r="DC97" s="946"/>
      <c r="DD97" s="946"/>
      <c r="DE97" s="946"/>
      <c r="DF97" s="947"/>
      <c r="DG97" s="945"/>
      <c r="DH97" s="946"/>
      <c r="DI97" s="946"/>
      <c r="DJ97" s="946"/>
      <c r="DK97" s="947"/>
      <c r="DL97" s="945"/>
      <c r="DM97" s="946"/>
      <c r="DN97" s="946"/>
      <c r="DO97" s="946"/>
      <c r="DP97" s="947"/>
      <c r="DQ97" s="945"/>
      <c r="DR97" s="946"/>
      <c r="DS97" s="946"/>
      <c r="DT97" s="946"/>
      <c r="DU97" s="947"/>
      <c r="DV97" s="942"/>
      <c r="DW97" s="943"/>
      <c r="DX97" s="943"/>
      <c r="DY97" s="943"/>
      <c r="DZ97" s="94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8"/>
      <c r="BT98" s="949"/>
      <c r="BU98" s="949"/>
      <c r="BV98" s="949"/>
      <c r="BW98" s="949"/>
      <c r="BX98" s="949"/>
      <c r="BY98" s="949"/>
      <c r="BZ98" s="949"/>
      <c r="CA98" s="949"/>
      <c r="CB98" s="949"/>
      <c r="CC98" s="949"/>
      <c r="CD98" s="949"/>
      <c r="CE98" s="949"/>
      <c r="CF98" s="949"/>
      <c r="CG98" s="950"/>
      <c r="CH98" s="945"/>
      <c r="CI98" s="946"/>
      <c r="CJ98" s="946"/>
      <c r="CK98" s="946"/>
      <c r="CL98" s="947"/>
      <c r="CM98" s="945"/>
      <c r="CN98" s="946"/>
      <c r="CO98" s="946"/>
      <c r="CP98" s="946"/>
      <c r="CQ98" s="947"/>
      <c r="CR98" s="945"/>
      <c r="CS98" s="946"/>
      <c r="CT98" s="946"/>
      <c r="CU98" s="946"/>
      <c r="CV98" s="947"/>
      <c r="CW98" s="945"/>
      <c r="CX98" s="946"/>
      <c r="CY98" s="946"/>
      <c r="CZ98" s="946"/>
      <c r="DA98" s="947"/>
      <c r="DB98" s="945"/>
      <c r="DC98" s="946"/>
      <c r="DD98" s="946"/>
      <c r="DE98" s="946"/>
      <c r="DF98" s="947"/>
      <c r="DG98" s="945"/>
      <c r="DH98" s="946"/>
      <c r="DI98" s="946"/>
      <c r="DJ98" s="946"/>
      <c r="DK98" s="947"/>
      <c r="DL98" s="945"/>
      <c r="DM98" s="946"/>
      <c r="DN98" s="946"/>
      <c r="DO98" s="946"/>
      <c r="DP98" s="947"/>
      <c r="DQ98" s="945"/>
      <c r="DR98" s="946"/>
      <c r="DS98" s="946"/>
      <c r="DT98" s="946"/>
      <c r="DU98" s="947"/>
      <c r="DV98" s="942"/>
      <c r="DW98" s="943"/>
      <c r="DX98" s="943"/>
      <c r="DY98" s="943"/>
      <c r="DZ98" s="94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8"/>
      <c r="BT99" s="949"/>
      <c r="BU99" s="949"/>
      <c r="BV99" s="949"/>
      <c r="BW99" s="949"/>
      <c r="BX99" s="949"/>
      <c r="BY99" s="949"/>
      <c r="BZ99" s="949"/>
      <c r="CA99" s="949"/>
      <c r="CB99" s="949"/>
      <c r="CC99" s="949"/>
      <c r="CD99" s="949"/>
      <c r="CE99" s="949"/>
      <c r="CF99" s="949"/>
      <c r="CG99" s="950"/>
      <c r="CH99" s="945"/>
      <c r="CI99" s="946"/>
      <c r="CJ99" s="946"/>
      <c r="CK99" s="946"/>
      <c r="CL99" s="947"/>
      <c r="CM99" s="945"/>
      <c r="CN99" s="946"/>
      <c r="CO99" s="946"/>
      <c r="CP99" s="946"/>
      <c r="CQ99" s="947"/>
      <c r="CR99" s="945"/>
      <c r="CS99" s="946"/>
      <c r="CT99" s="946"/>
      <c r="CU99" s="946"/>
      <c r="CV99" s="947"/>
      <c r="CW99" s="945"/>
      <c r="CX99" s="946"/>
      <c r="CY99" s="946"/>
      <c r="CZ99" s="946"/>
      <c r="DA99" s="947"/>
      <c r="DB99" s="945"/>
      <c r="DC99" s="946"/>
      <c r="DD99" s="946"/>
      <c r="DE99" s="946"/>
      <c r="DF99" s="947"/>
      <c r="DG99" s="945"/>
      <c r="DH99" s="946"/>
      <c r="DI99" s="946"/>
      <c r="DJ99" s="946"/>
      <c r="DK99" s="947"/>
      <c r="DL99" s="945"/>
      <c r="DM99" s="946"/>
      <c r="DN99" s="946"/>
      <c r="DO99" s="946"/>
      <c r="DP99" s="947"/>
      <c r="DQ99" s="945"/>
      <c r="DR99" s="946"/>
      <c r="DS99" s="946"/>
      <c r="DT99" s="946"/>
      <c r="DU99" s="947"/>
      <c r="DV99" s="942"/>
      <c r="DW99" s="943"/>
      <c r="DX99" s="943"/>
      <c r="DY99" s="943"/>
      <c r="DZ99" s="94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8"/>
      <c r="BT100" s="949"/>
      <c r="BU100" s="949"/>
      <c r="BV100" s="949"/>
      <c r="BW100" s="949"/>
      <c r="BX100" s="949"/>
      <c r="BY100" s="949"/>
      <c r="BZ100" s="949"/>
      <c r="CA100" s="949"/>
      <c r="CB100" s="949"/>
      <c r="CC100" s="949"/>
      <c r="CD100" s="949"/>
      <c r="CE100" s="949"/>
      <c r="CF100" s="949"/>
      <c r="CG100" s="950"/>
      <c r="CH100" s="945"/>
      <c r="CI100" s="946"/>
      <c r="CJ100" s="946"/>
      <c r="CK100" s="946"/>
      <c r="CL100" s="947"/>
      <c r="CM100" s="945"/>
      <c r="CN100" s="946"/>
      <c r="CO100" s="946"/>
      <c r="CP100" s="946"/>
      <c r="CQ100" s="947"/>
      <c r="CR100" s="945"/>
      <c r="CS100" s="946"/>
      <c r="CT100" s="946"/>
      <c r="CU100" s="946"/>
      <c r="CV100" s="947"/>
      <c r="CW100" s="945"/>
      <c r="CX100" s="946"/>
      <c r="CY100" s="946"/>
      <c r="CZ100" s="946"/>
      <c r="DA100" s="947"/>
      <c r="DB100" s="945"/>
      <c r="DC100" s="946"/>
      <c r="DD100" s="946"/>
      <c r="DE100" s="946"/>
      <c r="DF100" s="947"/>
      <c r="DG100" s="945"/>
      <c r="DH100" s="946"/>
      <c r="DI100" s="946"/>
      <c r="DJ100" s="946"/>
      <c r="DK100" s="947"/>
      <c r="DL100" s="945"/>
      <c r="DM100" s="946"/>
      <c r="DN100" s="946"/>
      <c r="DO100" s="946"/>
      <c r="DP100" s="947"/>
      <c r="DQ100" s="945"/>
      <c r="DR100" s="946"/>
      <c r="DS100" s="946"/>
      <c r="DT100" s="946"/>
      <c r="DU100" s="947"/>
      <c r="DV100" s="942"/>
      <c r="DW100" s="943"/>
      <c r="DX100" s="943"/>
      <c r="DY100" s="943"/>
      <c r="DZ100" s="94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8"/>
      <c r="BT101" s="949"/>
      <c r="BU101" s="949"/>
      <c r="BV101" s="949"/>
      <c r="BW101" s="949"/>
      <c r="BX101" s="949"/>
      <c r="BY101" s="949"/>
      <c r="BZ101" s="949"/>
      <c r="CA101" s="949"/>
      <c r="CB101" s="949"/>
      <c r="CC101" s="949"/>
      <c r="CD101" s="949"/>
      <c r="CE101" s="949"/>
      <c r="CF101" s="949"/>
      <c r="CG101" s="950"/>
      <c r="CH101" s="945"/>
      <c r="CI101" s="946"/>
      <c r="CJ101" s="946"/>
      <c r="CK101" s="946"/>
      <c r="CL101" s="947"/>
      <c r="CM101" s="945"/>
      <c r="CN101" s="946"/>
      <c r="CO101" s="946"/>
      <c r="CP101" s="946"/>
      <c r="CQ101" s="947"/>
      <c r="CR101" s="945"/>
      <c r="CS101" s="946"/>
      <c r="CT101" s="946"/>
      <c r="CU101" s="946"/>
      <c r="CV101" s="947"/>
      <c r="CW101" s="945"/>
      <c r="CX101" s="946"/>
      <c r="CY101" s="946"/>
      <c r="CZ101" s="946"/>
      <c r="DA101" s="947"/>
      <c r="DB101" s="945"/>
      <c r="DC101" s="946"/>
      <c r="DD101" s="946"/>
      <c r="DE101" s="946"/>
      <c r="DF101" s="947"/>
      <c r="DG101" s="945"/>
      <c r="DH101" s="946"/>
      <c r="DI101" s="946"/>
      <c r="DJ101" s="946"/>
      <c r="DK101" s="947"/>
      <c r="DL101" s="945"/>
      <c r="DM101" s="946"/>
      <c r="DN101" s="946"/>
      <c r="DO101" s="946"/>
      <c r="DP101" s="947"/>
      <c r="DQ101" s="945"/>
      <c r="DR101" s="946"/>
      <c r="DS101" s="946"/>
      <c r="DT101" s="946"/>
      <c r="DU101" s="947"/>
      <c r="DV101" s="942"/>
      <c r="DW101" s="943"/>
      <c r="DX101" s="943"/>
      <c r="DY101" s="943"/>
      <c r="DZ101" s="94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870" t="s">
        <v>425</v>
      </c>
      <c r="BS102" s="871"/>
      <c r="BT102" s="871"/>
      <c r="BU102" s="871"/>
      <c r="BV102" s="871"/>
      <c r="BW102" s="871"/>
      <c r="BX102" s="871"/>
      <c r="BY102" s="871"/>
      <c r="BZ102" s="871"/>
      <c r="CA102" s="871"/>
      <c r="CB102" s="871"/>
      <c r="CC102" s="871"/>
      <c r="CD102" s="871"/>
      <c r="CE102" s="871"/>
      <c r="CF102" s="871"/>
      <c r="CG102" s="872"/>
      <c r="CH102" s="972"/>
      <c r="CI102" s="973"/>
      <c r="CJ102" s="973"/>
      <c r="CK102" s="973"/>
      <c r="CL102" s="974"/>
      <c r="CM102" s="972"/>
      <c r="CN102" s="973"/>
      <c r="CO102" s="973"/>
      <c r="CP102" s="973"/>
      <c r="CQ102" s="974"/>
      <c r="CR102" s="975"/>
      <c r="CS102" s="935"/>
      <c r="CT102" s="935"/>
      <c r="CU102" s="935"/>
      <c r="CV102" s="976"/>
      <c r="CW102" s="975"/>
      <c r="CX102" s="935"/>
      <c r="CY102" s="935"/>
      <c r="CZ102" s="935"/>
      <c r="DA102" s="976"/>
      <c r="DB102" s="975"/>
      <c r="DC102" s="935"/>
      <c r="DD102" s="935"/>
      <c r="DE102" s="935"/>
      <c r="DF102" s="976"/>
      <c r="DG102" s="975"/>
      <c r="DH102" s="935"/>
      <c r="DI102" s="935"/>
      <c r="DJ102" s="935"/>
      <c r="DK102" s="976"/>
      <c r="DL102" s="975"/>
      <c r="DM102" s="935"/>
      <c r="DN102" s="935"/>
      <c r="DO102" s="935"/>
      <c r="DP102" s="976"/>
      <c r="DQ102" s="975"/>
      <c r="DR102" s="935"/>
      <c r="DS102" s="935"/>
      <c r="DT102" s="935"/>
      <c r="DU102" s="976"/>
      <c r="DV102" s="999"/>
      <c r="DW102" s="1000"/>
      <c r="DX102" s="1000"/>
      <c r="DY102" s="1000"/>
      <c r="DZ102" s="1001"/>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2" t="s">
        <v>426</v>
      </c>
      <c r="BR103" s="1002"/>
      <c r="BS103" s="1002"/>
      <c r="BT103" s="1002"/>
      <c r="BU103" s="1002"/>
      <c r="BV103" s="1002"/>
      <c r="BW103" s="1002"/>
      <c r="BX103" s="1002"/>
      <c r="BY103" s="1002"/>
      <c r="BZ103" s="1002"/>
      <c r="CA103" s="1002"/>
      <c r="CB103" s="1002"/>
      <c r="CC103" s="1002"/>
      <c r="CD103" s="1002"/>
      <c r="CE103" s="1002"/>
      <c r="CF103" s="1002"/>
      <c r="CG103" s="1002"/>
      <c r="CH103" s="1002"/>
      <c r="CI103" s="1002"/>
      <c r="CJ103" s="1002"/>
      <c r="CK103" s="1002"/>
      <c r="CL103" s="1002"/>
      <c r="CM103" s="1002"/>
      <c r="CN103" s="1002"/>
      <c r="CO103" s="1002"/>
      <c r="CP103" s="1002"/>
      <c r="CQ103" s="1002"/>
      <c r="CR103" s="1002"/>
      <c r="CS103" s="1002"/>
      <c r="CT103" s="1002"/>
      <c r="CU103" s="1002"/>
      <c r="CV103" s="1002"/>
      <c r="CW103" s="1002"/>
      <c r="CX103" s="1002"/>
      <c r="CY103" s="1002"/>
      <c r="CZ103" s="1002"/>
      <c r="DA103" s="1002"/>
      <c r="DB103" s="1002"/>
      <c r="DC103" s="1002"/>
      <c r="DD103" s="1002"/>
      <c r="DE103" s="1002"/>
      <c r="DF103" s="1002"/>
      <c r="DG103" s="1002"/>
      <c r="DH103" s="1002"/>
      <c r="DI103" s="1002"/>
      <c r="DJ103" s="1002"/>
      <c r="DK103" s="1002"/>
      <c r="DL103" s="1002"/>
      <c r="DM103" s="1002"/>
      <c r="DN103" s="1002"/>
      <c r="DO103" s="1002"/>
      <c r="DP103" s="1002"/>
      <c r="DQ103" s="1002"/>
      <c r="DR103" s="1002"/>
      <c r="DS103" s="1002"/>
      <c r="DT103" s="1002"/>
      <c r="DU103" s="1002"/>
      <c r="DV103" s="1002"/>
      <c r="DW103" s="1002"/>
      <c r="DX103" s="1002"/>
      <c r="DY103" s="1002"/>
      <c r="DZ103" s="1002"/>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3" t="s">
        <v>427</v>
      </c>
      <c r="BR104" s="1003"/>
      <c r="BS104" s="1003"/>
      <c r="BT104" s="1003"/>
      <c r="BU104" s="1003"/>
      <c r="BV104" s="1003"/>
      <c r="BW104" s="1003"/>
      <c r="BX104" s="1003"/>
      <c r="BY104" s="1003"/>
      <c r="BZ104" s="1003"/>
      <c r="CA104" s="1003"/>
      <c r="CB104" s="1003"/>
      <c r="CC104" s="1003"/>
      <c r="CD104" s="1003"/>
      <c r="CE104" s="1003"/>
      <c r="CF104" s="1003"/>
      <c r="CG104" s="1003"/>
      <c r="CH104" s="1003"/>
      <c r="CI104" s="1003"/>
      <c r="CJ104" s="1003"/>
      <c r="CK104" s="1003"/>
      <c r="CL104" s="1003"/>
      <c r="CM104" s="1003"/>
      <c r="CN104" s="1003"/>
      <c r="CO104" s="1003"/>
      <c r="CP104" s="1003"/>
      <c r="CQ104" s="1003"/>
      <c r="CR104" s="1003"/>
      <c r="CS104" s="1003"/>
      <c r="CT104" s="1003"/>
      <c r="CU104" s="1003"/>
      <c r="CV104" s="1003"/>
      <c r="CW104" s="1003"/>
      <c r="CX104" s="1003"/>
      <c r="CY104" s="1003"/>
      <c r="CZ104" s="1003"/>
      <c r="DA104" s="1003"/>
      <c r="DB104" s="1003"/>
      <c r="DC104" s="1003"/>
      <c r="DD104" s="1003"/>
      <c r="DE104" s="1003"/>
      <c r="DF104" s="1003"/>
      <c r="DG104" s="1003"/>
      <c r="DH104" s="1003"/>
      <c r="DI104" s="1003"/>
      <c r="DJ104" s="1003"/>
      <c r="DK104" s="1003"/>
      <c r="DL104" s="1003"/>
      <c r="DM104" s="1003"/>
      <c r="DN104" s="1003"/>
      <c r="DO104" s="1003"/>
      <c r="DP104" s="1003"/>
      <c r="DQ104" s="1003"/>
      <c r="DR104" s="1003"/>
      <c r="DS104" s="1003"/>
      <c r="DT104" s="1003"/>
      <c r="DU104" s="1003"/>
      <c r="DV104" s="1003"/>
      <c r="DW104" s="1003"/>
      <c r="DX104" s="1003"/>
      <c r="DY104" s="1003"/>
      <c r="DZ104" s="1003"/>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4" t="s">
        <v>430</v>
      </c>
      <c r="B108" s="1005"/>
      <c r="C108" s="1005"/>
      <c r="D108" s="1005"/>
      <c r="E108" s="1005"/>
      <c r="F108" s="1005"/>
      <c r="G108" s="1005"/>
      <c r="H108" s="1005"/>
      <c r="I108" s="1005"/>
      <c r="J108" s="1005"/>
      <c r="K108" s="1005"/>
      <c r="L108" s="1005"/>
      <c r="M108" s="1005"/>
      <c r="N108" s="1005"/>
      <c r="O108" s="1005"/>
      <c r="P108" s="1005"/>
      <c r="Q108" s="1005"/>
      <c r="R108" s="1005"/>
      <c r="S108" s="1005"/>
      <c r="T108" s="1005"/>
      <c r="U108" s="1005"/>
      <c r="V108" s="1005"/>
      <c r="W108" s="1005"/>
      <c r="X108" s="1005"/>
      <c r="Y108" s="1005"/>
      <c r="Z108" s="1005"/>
      <c r="AA108" s="1005"/>
      <c r="AB108" s="1005"/>
      <c r="AC108" s="1005"/>
      <c r="AD108" s="1005"/>
      <c r="AE108" s="1005"/>
      <c r="AF108" s="1005"/>
      <c r="AG108" s="1005"/>
      <c r="AH108" s="1005"/>
      <c r="AI108" s="1005"/>
      <c r="AJ108" s="1005"/>
      <c r="AK108" s="1005"/>
      <c r="AL108" s="1005"/>
      <c r="AM108" s="1005"/>
      <c r="AN108" s="1005"/>
      <c r="AO108" s="1005"/>
      <c r="AP108" s="1005"/>
      <c r="AQ108" s="1005"/>
      <c r="AR108" s="1005"/>
      <c r="AS108" s="1005"/>
      <c r="AT108" s="1006"/>
      <c r="AU108" s="1004" t="s">
        <v>431</v>
      </c>
      <c r="AV108" s="1005"/>
      <c r="AW108" s="1005"/>
      <c r="AX108" s="1005"/>
      <c r="AY108" s="1005"/>
      <c r="AZ108" s="1005"/>
      <c r="BA108" s="1005"/>
      <c r="BB108" s="1005"/>
      <c r="BC108" s="1005"/>
      <c r="BD108" s="1005"/>
      <c r="BE108" s="1005"/>
      <c r="BF108" s="1005"/>
      <c r="BG108" s="1005"/>
      <c r="BH108" s="1005"/>
      <c r="BI108" s="1005"/>
      <c r="BJ108" s="1005"/>
      <c r="BK108" s="1005"/>
      <c r="BL108" s="1005"/>
      <c r="BM108" s="1005"/>
      <c r="BN108" s="1005"/>
      <c r="BO108" s="1005"/>
      <c r="BP108" s="1005"/>
      <c r="BQ108" s="1005"/>
      <c r="BR108" s="1005"/>
      <c r="BS108" s="1005"/>
      <c r="BT108" s="1005"/>
      <c r="BU108" s="1005"/>
      <c r="BV108" s="1005"/>
      <c r="BW108" s="1005"/>
      <c r="BX108" s="1005"/>
      <c r="BY108" s="1005"/>
      <c r="BZ108" s="1005"/>
      <c r="CA108" s="1005"/>
      <c r="CB108" s="1005"/>
      <c r="CC108" s="1005"/>
      <c r="CD108" s="1005"/>
      <c r="CE108" s="1005"/>
      <c r="CF108" s="1005"/>
      <c r="CG108" s="1005"/>
      <c r="CH108" s="1005"/>
      <c r="CI108" s="1005"/>
      <c r="CJ108" s="1005"/>
      <c r="CK108" s="1005"/>
      <c r="CL108" s="1005"/>
      <c r="CM108" s="1005"/>
      <c r="CN108" s="1005"/>
      <c r="CO108" s="1005"/>
      <c r="CP108" s="1005"/>
      <c r="CQ108" s="1005"/>
      <c r="CR108" s="1005"/>
      <c r="CS108" s="1005"/>
      <c r="CT108" s="1005"/>
      <c r="CU108" s="1005"/>
      <c r="CV108" s="1005"/>
      <c r="CW108" s="1005"/>
      <c r="CX108" s="1005"/>
      <c r="CY108" s="1005"/>
      <c r="CZ108" s="1005"/>
      <c r="DA108" s="1005"/>
      <c r="DB108" s="1005"/>
      <c r="DC108" s="1005"/>
      <c r="DD108" s="1005"/>
      <c r="DE108" s="1005"/>
      <c r="DF108" s="1005"/>
      <c r="DG108" s="1005"/>
      <c r="DH108" s="1005"/>
      <c r="DI108" s="1005"/>
      <c r="DJ108" s="1005"/>
      <c r="DK108" s="1005"/>
      <c r="DL108" s="1005"/>
      <c r="DM108" s="1005"/>
      <c r="DN108" s="1005"/>
      <c r="DO108" s="1005"/>
      <c r="DP108" s="1005"/>
      <c r="DQ108" s="1005"/>
      <c r="DR108" s="1005"/>
      <c r="DS108" s="1005"/>
      <c r="DT108" s="1005"/>
      <c r="DU108" s="1005"/>
      <c r="DV108" s="1005"/>
      <c r="DW108" s="1005"/>
      <c r="DX108" s="1005"/>
      <c r="DY108" s="1005"/>
      <c r="DZ108" s="1006"/>
    </row>
    <row r="109" spans="1:131" s="246" customFormat="1" ht="26.25" customHeight="1" x14ac:dyDescent="0.15">
      <c r="A109" s="997" t="s">
        <v>432</v>
      </c>
      <c r="B109" s="978"/>
      <c r="C109" s="978"/>
      <c r="D109" s="978"/>
      <c r="E109" s="978"/>
      <c r="F109" s="978"/>
      <c r="G109" s="978"/>
      <c r="H109" s="978"/>
      <c r="I109" s="978"/>
      <c r="J109" s="978"/>
      <c r="K109" s="978"/>
      <c r="L109" s="978"/>
      <c r="M109" s="978"/>
      <c r="N109" s="978"/>
      <c r="O109" s="978"/>
      <c r="P109" s="978"/>
      <c r="Q109" s="978"/>
      <c r="R109" s="978"/>
      <c r="S109" s="978"/>
      <c r="T109" s="978"/>
      <c r="U109" s="978"/>
      <c r="V109" s="978"/>
      <c r="W109" s="978"/>
      <c r="X109" s="978"/>
      <c r="Y109" s="978"/>
      <c r="Z109" s="979"/>
      <c r="AA109" s="977" t="s">
        <v>433</v>
      </c>
      <c r="AB109" s="978"/>
      <c r="AC109" s="978"/>
      <c r="AD109" s="978"/>
      <c r="AE109" s="979"/>
      <c r="AF109" s="977" t="s">
        <v>308</v>
      </c>
      <c r="AG109" s="978"/>
      <c r="AH109" s="978"/>
      <c r="AI109" s="978"/>
      <c r="AJ109" s="979"/>
      <c r="AK109" s="977" t="s">
        <v>307</v>
      </c>
      <c r="AL109" s="978"/>
      <c r="AM109" s="978"/>
      <c r="AN109" s="978"/>
      <c r="AO109" s="979"/>
      <c r="AP109" s="977" t="s">
        <v>434</v>
      </c>
      <c r="AQ109" s="978"/>
      <c r="AR109" s="978"/>
      <c r="AS109" s="978"/>
      <c r="AT109" s="980"/>
      <c r="AU109" s="997" t="s">
        <v>432</v>
      </c>
      <c r="AV109" s="978"/>
      <c r="AW109" s="978"/>
      <c r="AX109" s="978"/>
      <c r="AY109" s="978"/>
      <c r="AZ109" s="978"/>
      <c r="BA109" s="978"/>
      <c r="BB109" s="978"/>
      <c r="BC109" s="978"/>
      <c r="BD109" s="978"/>
      <c r="BE109" s="978"/>
      <c r="BF109" s="978"/>
      <c r="BG109" s="978"/>
      <c r="BH109" s="978"/>
      <c r="BI109" s="978"/>
      <c r="BJ109" s="978"/>
      <c r="BK109" s="978"/>
      <c r="BL109" s="978"/>
      <c r="BM109" s="978"/>
      <c r="BN109" s="978"/>
      <c r="BO109" s="978"/>
      <c r="BP109" s="979"/>
      <c r="BQ109" s="977" t="s">
        <v>433</v>
      </c>
      <c r="BR109" s="978"/>
      <c r="BS109" s="978"/>
      <c r="BT109" s="978"/>
      <c r="BU109" s="979"/>
      <c r="BV109" s="977" t="s">
        <v>308</v>
      </c>
      <c r="BW109" s="978"/>
      <c r="BX109" s="978"/>
      <c r="BY109" s="978"/>
      <c r="BZ109" s="979"/>
      <c r="CA109" s="977" t="s">
        <v>307</v>
      </c>
      <c r="CB109" s="978"/>
      <c r="CC109" s="978"/>
      <c r="CD109" s="978"/>
      <c r="CE109" s="979"/>
      <c r="CF109" s="998" t="s">
        <v>434</v>
      </c>
      <c r="CG109" s="998"/>
      <c r="CH109" s="998"/>
      <c r="CI109" s="998"/>
      <c r="CJ109" s="998"/>
      <c r="CK109" s="977" t="s">
        <v>435</v>
      </c>
      <c r="CL109" s="978"/>
      <c r="CM109" s="978"/>
      <c r="CN109" s="978"/>
      <c r="CO109" s="978"/>
      <c r="CP109" s="978"/>
      <c r="CQ109" s="978"/>
      <c r="CR109" s="978"/>
      <c r="CS109" s="978"/>
      <c r="CT109" s="978"/>
      <c r="CU109" s="978"/>
      <c r="CV109" s="978"/>
      <c r="CW109" s="978"/>
      <c r="CX109" s="978"/>
      <c r="CY109" s="978"/>
      <c r="CZ109" s="978"/>
      <c r="DA109" s="978"/>
      <c r="DB109" s="978"/>
      <c r="DC109" s="978"/>
      <c r="DD109" s="978"/>
      <c r="DE109" s="978"/>
      <c r="DF109" s="979"/>
      <c r="DG109" s="977" t="s">
        <v>433</v>
      </c>
      <c r="DH109" s="978"/>
      <c r="DI109" s="978"/>
      <c r="DJ109" s="978"/>
      <c r="DK109" s="979"/>
      <c r="DL109" s="977" t="s">
        <v>308</v>
      </c>
      <c r="DM109" s="978"/>
      <c r="DN109" s="978"/>
      <c r="DO109" s="978"/>
      <c r="DP109" s="979"/>
      <c r="DQ109" s="977" t="s">
        <v>307</v>
      </c>
      <c r="DR109" s="978"/>
      <c r="DS109" s="978"/>
      <c r="DT109" s="978"/>
      <c r="DU109" s="979"/>
      <c r="DV109" s="977" t="s">
        <v>434</v>
      </c>
      <c r="DW109" s="978"/>
      <c r="DX109" s="978"/>
      <c r="DY109" s="978"/>
      <c r="DZ109" s="980"/>
    </row>
    <row r="110" spans="1:131" s="246" customFormat="1" ht="26.25" customHeight="1" x14ac:dyDescent="0.15">
      <c r="A110" s="981" t="s">
        <v>436</v>
      </c>
      <c r="B110" s="982"/>
      <c r="C110" s="982"/>
      <c r="D110" s="982"/>
      <c r="E110" s="982"/>
      <c r="F110" s="982"/>
      <c r="G110" s="982"/>
      <c r="H110" s="982"/>
      <c r="I110" s="982"/>
      <c r="J110" s="982"/>
      <c r="K110" s="982"/>
      <c r="L110" s="982"/>
      <c r="M110" s="982"/>
      <c r="N110" s="982"/>
      <c r="O110" s="982"/>
      <c r="P110" s="982"/>
      <c r="Q110" s="982"/>
      <c r="R110" s="982"/>
      <c r="S110" s="982"/>
      <c r="T110" s="982"/>
      <c r="U110" s="982"/>
      <c r="V110" s="982"/>
      <c r="W110" s="982"/>
      <c r="X110" s="982"/>
      <c r="Y110" s="982"/>
      <c r="Z110" s="983"/>
      <c r="AA110" s="984">
        <v>627031</v>
      </c>
      <c r="AB110" s="985"/>
      <c r="AC110" s="985"/>
      <c r="AD110" s="985"/>
      <c r="AE110" s="986"/>
      <c r="AF110" s="987">
        <v>628457</v>
      </c>
      <c r="AG110" s="985"/>
      <c r="AH110" s="985"/>
      <c r="AI110" s="985"/>
      <c r="AJ110" s="986"/>
      <c r="AK110" s="987">
        <v>595609</v>
      </c>
      <c r="AL110" s="985"/>
      <c r="AM110" s="985"/>
      <c r="AN110" s="985"/>
      <c r="AO110" s="986"/>
      <c r="AP110" s="988">
        <v>20.9</v>
      </c>
      <c r="AQ110" s="989"/>
      <c r="AR110" s="989"/>
      <c r="AS110" s="989"/>
      <c r="AT110" s="990"/>
      <c r="AU110" s="991" t="s">
        <v>73</v>
      </c>
      <c r="AV110" s="992"/>
      <c r="AW110" s="992"/>
      <c r="AX110" s="992"/>
      <c r="AY110" s="992"/>
      <c r="AZ110" s="1033" t="s">
        <v>437</v>
      </c>
      <c r="BA110" s="982"/>
      <c r="BB110" s="982"/>
      <c r="BC110" s="982"/>
      <c r="BD110" s="982"/>
      <c r="BE110" s="982"/>
      <c r="BF110" s="982"/>
      <c r="BG110" s="982"/>
      <c r="BH110" s="982"/>
      <c r="BI110" s="982"/>
      <c r="BJ110" s="982"/>
      <c r="BK110" s="982"/>
      <c r="BL110" s="982"/>
      <c r="BM110" s="982"/>
      <c r="BN110" s="982"/>
      <c r="BO110" s="982"/>
      <c r="BP110" s="983"/>
      <c r="BQ110" s="1019">
        <v>5427995</v>
      </c>
      <c r="BR110" s="1020"/>
      <c r="BS110" s="1020"/>
      <c r="BT110" s="1020"/>
      <c r="BU110" s="1020"/>
      <c r="BV110" s="1020">
        <v>5338246</v>
      </c>
      <c r="BW110" s="1020"/>
      <c r="BX110" s="1020"/>
      <c r="BY110" s="1020"/>
      <c r="BZ110" s="1020"/>
      <c r="CA110" s="1020">
        <v>5341392</v>
      </c>
      <c r="CB110" s="1020"/>
      <c r="CC110" s="1020"/>
      <c r="CD110" s="1020"/>
      <c r="CE110" s="1020"/>
      <c r="CF110" s="1034">
        <v>187.3</v>
      </c>
      <c r="CG110" s="1035"/>
      <c r="CH110" s="1035"/>
      <c r="CI110" s="1035"/>
      <c r="CJ110" s="1035"/>
      <c r="CK110" s="1036" t="s">
        <v>438</v>
      </c>
      <c r="CL110" s="1037"/>
      <c r="CM110" s="1016" t="s">
        <v>439</v>
      </c>
      <c r="CN110" s="1017"/>
      <c r="CO110" s="1017"/>
      <c r="CP110" s="1017"/>
      <c r="CQ110" s="1017"/>
      <c r="CR110" s="1017"/>
      <c r="CS110" s="1017"/>
      <c r="CT110" s="1017"/>
      <c r="CU110" s="1017"/>
      <c r="CV110" s="1017"/>
      <c r="CW110" s="1017"/>
      <c r="CX110" s="1017"/>
      <c r="CY110" s="1017"/>
      <c r="CZ110" s="1017"/>
      <c r="DA110" s="1017"/>
      <c r="DB110" s="1017"/>
      <c r="DC110" s="1017"/>
      <c r="DD110" s="1017"/>
      <c r="DE110" s="1017"/>
      <c r="DF110" s="1018"/>
      <c r="DG110" s="1019" t="s">
        <v>440</v>
      </c>
      <c r="DH110" s="1020"/>
      <c r="DI110" s="1020"/>
      <c r="DJ110" s="1020"/>
      <c r="DK110" s="1020"/>
      <c r="DL110" s="1020" t="s">
        <v>177</v>
      </c>
      <c r="DM110" s="1020"/>
      <c r="DN110" s="1020"/>
      <c r="DO110" s="1020"/>
      <c r="DP110" s="1020"/>
      <c r="DQ110" s="1020" t="s">
        <v>440</v>
      </c>
      <c r="DR110" s="1020"/>
      <c r="DS110" s="1020"/>
      <c r="DT110" s="1020"/>
      <c r="DU110" s="1020"/>
      <c r="DV110" s="1021" t="s">
        <v>441</v>
      </c>
      <c r="DW110" s="1021"/>
      <c r="DX110" s="1021"/>
      <c r="DY110" s="1021"/>
      <c r="DZ110" s="1022"/>
    </row>
    <row r="111" spans="1:131" s="246" customFormat="1" ht="26.25" customHeight="1" x14ac:dyDescent="0.15">
      <c r="A111" s="1023" t="s">
        <v>442</v>
      </c>
      <c r="B111" s="1024"/>
      <c r="C111" s="1024"/>
      <c r="D111" s="1024"/>
      <c r="E111" s="1024"/>
      <c r="F111" s="1024"/>
      <c r="G111" s="1024"/>
      <c r="H111" s="1024"/>
      <c r="I111" s="1024"/>
      <c r="J111" s="1024"/>
      <c r="K111" s="1024"/>
      <c r="L111" s="1024"/>
      <c r="M111" s="1024"/>
      <c r="N111" s="1024"/>
      <c r="O111" s="1024"/>
      <c r="P111" s="1024"/>
      <c r="Q111" s="1024"/>
      <c r="R111" s="1024"/>
      <c r="S111" s="1024"/>
      <c r="T111" s="1024"/>
      <c r="U111" s="1024"/>
      <c r="V111" s="1024"/>
      <c r="W111" s="1024"/>
      <c r="X111" s="1024"/>
      <c r="Y111" s="1024"/>
      <c r="Z111" s="1025"/>
      <c r="AA111" s="1026" t="s">
        <v>177</v>
      </c>
      <c r="AB111" s="1027"/>
      <c r="AC111" s="1027"/>
      <c r="AD111" s="1027"/>
      <c r="AE111" s="1028"/>
      <c r="AF111" s="1029" t="s">
        <v>177</v>
      </c>
      <c r="AG111" s="1027"/>
      <c r="AH111" s="1027"/>
      <c r="AI111" s="1027"/>
      <c r="AJ111" s="1028"/>
      <c r="AK111" s="1029" t="s">
        <v>440</v>
      </c>
      <c r="AL111" s="1027"/>
      <c r="AM111" s="1027"/>
      <c r="AN111" s="1027"/>
      <c r="AO111" s="1028"/>
      <c r="AP111" s="1030" t="s">
        <v>440</v>
      </c>
      <c r="AQ111" s="1031"/>
      <c r="AR111" s="1031"/>
      <c r="AS111" s="1031"/>
      <c r="AT111" s="1032"/>
      <c r="AU111" s="993"/>
      <c r="AV111" s="994"/>
      <c r="AW111" s="994"/>
      <c r="AX111" s="994"/>
      <c r="AY111" s="994"/>
      <c r="AZ111" s="1042" t="s">
        <v>443</v>
      </c>
      <c r="BA111" s="1043"/>
      <c r="BB111" s="1043"/>
      <c r="BC111" s="1043"/>
      <c r="BD111" s="1043"/>
      <c r="BE111" s="1043"/>
      <c r="BF111" s="1043"/>
      <c r="BG111" s="1043"/>
      <c r="BH111" s="1043"/>
      <c r="BI111" s="1043"/>
      <c r="BJ111" s="1043"/>
      <c r="BK111" s="1043"/>
      <c r="BL111" s="1043"/>
      <c r="BM111" s="1043"/>
      <c r="BN111" s="1043"/>
      <c r="BO111" s="1043"/>
      <c r="BP111" s="1044"/>
      <c r="BQ111" s="1012" t="s">
        <v>177</v>
      </c>
      <c r="BR111" s="1013"/>
      <c r="BS111" s="1013"/>
      <c r="BT111" s="1013"/>
      <c r="BU111" s="1013"/>
      <c r="BV111" s="1013" t="s">
        <v>177</v>
      </c>
      <c r="BW111" s="1013"/>
      <c r="BX111" s="1013"/>
      <c r="BY111" s="1013"/>
      <c r="BZ111" s="1013"/>
      <c r="CA111" s="1013" t="s">
        <v>177</v>
      </c>
      <c r="CB111" s="1013"/>
      <c r="CC111" s="1013"/>
      <c r="CD111" s="1013"/>
      <c r="CE111" s="1013"/>
      <c r="CF111" s="1007" t="s">
        <v>177</v>
      </c>
      <c r="CG111" s="1008"/>
      <c r="CH111" s="1008"/>
      <c r="CI111" s="1008"/>
      <c r="CJ111" s="1008"/>
      <c r="CK111" s="1038"/>
      <c r="CL111" s="1039"/>
      <c r="CM111" s="1009" t="s">
        <v>444</v>
      </c>
      <c r="CN111" s="1010"/>
      <c r="CO111" s="1010"/>
      <c r="CP111" s="1010"/>
      <c r="CQ111" s="1010"/>
      <c r="CR111" s="1010"/>
      <c r="CS111" s="1010"/>
      <c r="CT111" s="1010"/>
      <c r="CU111" s="1010"/>
      <c r="CV111" s="1010"/>
      <c r="CW111" s="1010"/>
      <c r="CX111" s="1010"/>
      <c r="CY111" s="1010"/>
      <c r="CZ111" s="1010"/>
      <c r="DA111" s="1010"/>
      <c r="DB111" s="1010"/>
      <c r="DC111" s="1010"/>
      <c r="DD111" s="1010"/>
      <c r="DE111" s="1010"/>
      <c r="DF111" s="1011"/>
      <c r="DG111" s="1012" t="s">
        <v>440</v>
      </c>
      <c r="DH111" s="1013"/>
      <c r="DI111" s="1013"/>
      <c r="DJ111" s="1013"/>
      <c r="DK111" s="1013"/>
      <c r="DL111" s="1013" t="s">
        <v>440</v>
      </c>
      <c r="DM111" s="1013"/>
      <c r="DN111" s="1013"/>
      <c r="DO111" s="1013"/>
      <c r="DP111" s="1013"/>
      <c r="DQ111" s="1013" t="s">
        <v>440</v>
      </c>
      <c r="DR111" s="1013"/>
      <c r="DS111" s="1013"/>
      <c r="DT111" s="1013"/>
      <c r="DU111" s="1013"/>
      <c r="DV111" s="1014" t="s">
        <v>445</v>
      </c>
      <c r="DW111" s="1014"/>
      <c r="DX111" s="1014"/>
      <c r="DY111" s="1014"/>
      <c r="DZ111" s="1015"/>
    </row>
    <row r="112" spans="1:131" s="246" customFormat="1" ht="26.25" customHeight="1" x14ac:dyDescent="0.15">
      <c r="A112" s="1045" t="s">
        <v>446</v>
      </c>
      <c r="B112" s="1046"/>
      <c r="C112" s="1043" t="s">
        <v>447</v>
      </c>
      <c r="D112" s="1043"/>
      <c r="E112" s="1043"/>
      <c r="F112" s="1043"/>
      <c r="G112" s="1043"/>
      <c r="H112" s="1043"/>
      <c r="I112" s="1043"/>
      <c r="J112" s="1043"/>
      <c r="K112" s="1043"/>
      <c r="L112" s="1043"/>
      <c r="M112" s="1043"/>
      <c r="N112" s="1043"/>
      <c r="O112" s="1043"/>
      <c r="P112" s="1043"/>
      <c r="Q112" s="1043"/>
      <c r="R112" s="1043"/>
      <c r="S112" s="1043"/>
      <c r="T112" s="1043"/>
      <c r="U112" s="1043"/>
      <c r="V112" s="1043"/>
      <c r="W112" s="1043"/>
      <c r="X112" s="1043"/>
      <c r="Y112" s="1043"/>
      <c r="Z112" s="1044"/>
      <c r="AA112" s="1051" t="s">
        <v>440</v>
      </c>
      <c r="AB112" s="1052"/>
      <c r="AC112" s="1052"/>
      <c r="AD112" s="1052"/>
      <c r="AE112" s="1053"/>
      <c r="AF112" s="1054" t="s">
        <v>448</v>
      </c>
      <c r="AG112" s="1052"/>
      <c r="AH112" s="1052"/>
      <c r="AI112" s="1052"/>
      <c r="AJ112" s="1053"/>
      <c r="AK112" s="1054" t="s">
        <v>440</v>
      </c>
      <c r="AL112" s="1052"/>
      <c r="AM112" s="1052"/>
      <c r="AN112" s="1052"/>
      <c r="AO112" s="1053"/>
      <c r="AP112" s="1055" t="s">
        <v>440</v>
      </c>
      <c r="AQ112" s="1056"/>
      <c r="AR112" s="1056"/>
      <c r="AS112" s="1056"/>
      <c r="AT112" s="1057"/>
      <c r="AU112" s="993"/>
      <c r="AV112" s="994"/>
      <c r="AW112" s="994"/>
      <c r="AX112" s="994"/>
      <c r="AY112" s="994"/>
      <c r="AZ112" s="1042" t="s">
        <v>449</v>
      </c>
      <c r="BA112" s="1043"/>
      <c r="BB112" s="1043"/>
      <c r="BC112" s="1043"/>
      <c r="BD112" s="1043"/>
      <c r="BE112" s="1043"/>
      <c r="BF112" s="1043"/>
      <c r="BG112" s="1043"/>
      <c r="BH112" s="1043"/>
      <c r="BI112" s="1043"/>
      <c r="BJ112" s="1043"/>
      <c r="BK112" s="1043"/>
      <c r="BL112" s="1043"/>
      <c r="BM112" s="1043"/>
      <c r="BN112" s="1043"/>
      <c r="BO112" s="1043"/>
      <c r="BP112" s="1044"/>
      <c r="BQ112" s="1012">
        <v>706605</v>
      </c>
      <c r="BR112" s="1013"/>
      <c r="BS112" s="1013"/>
      <c r="BT112" s="1013"/>
      <c r="BU112" s="1013"/>
      <c r="BV112" s="1013">
        <v>715386</v>
      </c>
      <c r="BW112" s="1013"/>
      <c r="BX112" s="1013"/>
      <c r="BY112" s="1013"/>
      <c r="BZ112" s="1013"/>
      <c r="CA112" s="1013">
        <v>693508</v>
      </c>
      <c r="CB112" s="1013"/>
      <c r="CC112" s="1013"/>
      <c r="CD112" s="1013"/>
      <c r="CE112" s="1013"/>
      <c r="CF112" s="1007">
        <v>24.3</v>
      </c>
      <c r="CG112" s="1008"/>
      <c r="CH112" s="1008"/>
      <c r="CI112" s="1008"/>
      <c r="CJ112" s="1008"/>
      <c r="CK112" s="1038"/>
      <c r="CL112" s="1039"/>
      <c r="CM112" s="1009" t="s">
        <v>450</v>
      </c>
      <c r="CN112" s="1010"/>
      <c r="CO112" s="1010"/>
      <c r="CP112" s="1010"/>
      <c r="CQ112" s="1010"/>
      <c r="CR112" s="1010"/>
      <c r="CS112" s="1010"/>
      <c r="CT112" s="1010"/>
      <c r="CU112" s="1010"/>
      <c r="CV112" s="1010"/>
      <c r="CW112" s="1010"/>
      <c r="CX112" s="1010"/>
      <c r="CY112" s="1010"/>
      <c r="CZ112" s="1010"/>
      <c r="DA112" s="1010"/>
      <c r="DB112" s="1010"/>
      <c r="DC112" s="1010"/>
      <c r="DD112" s="1010"/>
      <c r="DE112" s="1010"/>
      <c r="DF112" s="1011"/>
      <c r="DG112" s="1012" t="s">
        <v>445</v>
      </c>
      <c r="DH112" s="1013"/>
      <c r="DI112" s="1013"/>
      <c r="DJ112" s="1013"/>
      <c r="DK112" s="1013"/>
      <c r="DL112" s="1013" t="s">
        <v>177</v>
      </c>
      <c r="DM112" s="1013"/>
      <c r="DN112" s="1013"/>
      <c r="DO112" s="1013"/>
      <c r="DP112" s="1013"/>
      <c r="DQ112" s="1013" t="s">
        <v>177</v>
      </c>
      <c r="DR112" s="1013"/>
      <c r="DS112" s="1013"/>
      <c r="DT112" s="1013"/>
      <c r="DU112" s="1013"/>
      <c r="DV112" s="1014" t="s">
        <v>440</v>
      </c>
      <c r="DW112" s="1014"/>
      <c r="DX112" s="1014"/>
      <c r="DY112" s="1014"/>
      <c r="DZ112" s="1015"/>
    </row>
    <row r="113" spans="1:130" s="246" customFormat="1" ht="26.25" customHeight="1" x14ac:dyDescent="0.15">
      <c r="A113" s="1047"/>
      <c r="B113" s="1048"/>
      <c r="C113" s="1043" t="s">
        <v>451</v>
      </c>
      <c r="D113" s="1043"/>
      <c r="E113" s="1043"/>
      <c r="F113" s="1043"/>
      <c r="G113" s="1043"/>
      <c r="H113" s="1043"/>
      <c r="I113" s="1043"/>
      <c r="J113" s="1043"/>
      <c r="K113" s="1043"/>
      <c r="L113" s="1043"/>
      <c r="M113" s="1043"/>
      <c r="N113" s="1043"/>
      <c r="O113" s="1043"/>
      <c r="P113" s="1043"/>
      <c r="Q113" s="1043"/>
      <c r="R113" s="1043"/>
      <c r="S113" s="1043"/>
      <c r="T113" s="1043"/>
      <c r="U113" s="1043"/>
      <c r="V113" s="1043"/>
      <c r="W113" s="1043"/>
      <c r="X113" s="1043"/>
      <c r="Y113" s="1043"/>
      <c r="Z113" s="1044"/>
      <c r="AA113" s="1026">
        <v>66638</v>
      </c>
      <c r="AB113" s="1027"/>
      <c r="AC113" s="1027"/>
      <c r="AD113" s="1027"/>
      <c r="AE113" s="1028"/>
      <c r="AF113" s="1029">
        <v>63763</v>
      </c>
      <c r="AG113" s="1027"/>
      <c r="AH113" s="1027"/>
      <c r="AI113" s="1027"/>
      <c r="AJ113" s="1028"/>
      <c r="AK113" s="1029">
        <v>68432</v>
      </c>
      <c r="AL113" s="1027"/>
      <c r="AM113" s="1027"/>
      <c r="AN113" s="1027"/>
      <c r="AO113" s="1028"/>
      <c r="AP113" s="1030">
        <v>2.4</v>
      </c>
      <c r="AQ113" s="1031"/>
      <c r="AR113" s="1031"/>
      <c r="AS113" s="1031"/>
      <c r="AT113" s="1032"/>
      <c r="AU113" s="993"/>
      <c r="AV113" s="994"/>
      <c r="AW113" s="994"/>
      <c r="AX113" s="994"/>
      <c r="AY113" s="994"/>
      <c r="AZ113" s="1042" t="s">
        <v>452</v>
      </c>
      <c r="BA113" s="1043"/>
      <c r="BB113" s="1043"/>
      <c r="BC113" s="1043"/>
      <c r="BD113" s="1043"/>
      <c r="BE113" s="1043"/>
      <c r="BF113" s="1043"/>
      <c r="BG113" s="1043"/>
      <c r="BH113" s="1043"/>
      <c r="BI113" s="1043"/>
      <c r="BJ113" s="1043"/>
      <c r="BK113" s="1043"/>
      <c r="BL113" s="1043"/>
      <c r="BM113" s="1043"/>
      <c r="BN113" s="1043"/>
      <c r="BO113" s="1043"/>
      <c r="BP113" s="1044"/>
      <c r="BQ113" s="1012">
        <v>64712</v>
      </c>
      <c r="BR113" s="1013"/>
      <c r="BS113" s="1013"/>
      <c r="BT113" s="1013"/>
      <c r="BU113" s="1013"/>
      <c r="BV113" s="1013">
        <v>54303</v>
      </c>
      <c r="BW113" s="1013"/>
      <c r="BX113" s="1013"/>
      <c r="BY113" s="1013"/>
      <c r="BZ113" s="1013"/>
      <c r="CA113" s="1013">
        <v>43862</v>
      </c>
      <c r="CB113" s="1013"/>
      <c r="CC113" s="1013"/>
      <c r="CD113" s="1013"/>
      <c r="CE113" s="1013"/>
      <c r="CF113" s="1007">
        <v>1.5</v>
      </c>
      <c r="CG113" s="1008"/>
      <c r="CH113" s="1008"/>
      <c r="CI113" s="1008"/>
      <c r="CJ113" s="1008"/>
      <c r="CK113" s="1038"/>
      <c r="CL113" s="1039"/>
      <c r="CM113" s="1009" t="s">
        <v>453</v>
      </c>
      <c r="CN113" s="1010"/>
      <c r="CO113" s="1010"/>
      <c r="CP113" s="1010"/>
      <c r="CQ113" s="1010"/>
      <c r="CR113" s="1010"/>
      <c r="CS113" s="1010"/>
      <c r="CT113" s="1010"/>
      <c r="CU113" s="1010"/>
      <c r="CV113" s="1010"/>
      <c r="CW113" s="1010"/>
      <c r="CX113" s="1010"/>
      <c r="CY113" s="1010"/>
      <c r="CZ113" s="1010"/>
      <c r="DA113" s="1010"/>
      <c r="DB113" s="1010"/>
      <c r="DC113" s="1010"/>
      <c r="DD113" s="1010"/>
      <c r="DE113" s="1010"/>
      <c r="DF113" s="1011"/>
      <c r="DG113" s="1051" t="s">
        <v>177</v>
      </c>
      <c r="DH113" s="1052"/>
      <c r="DI113" s="1052"/>
      <c r="DJ113" s="1052"/>
      <c r="DK113" s="1053"/>
      <c r="DL113" s="1054" t="s">
        <v>177</v>
      </c>
      <c r="DM113" s="1052"/>
      <c r="DN113" s="1052"/>
      <c r="DO113" s="1052"/>
      <c r="DP113" s="1053"/>
      <c r="DQ113" s="1054" t="s">
        <v>177</v>
      </c>
      <c r="DR113" s="1052"/>
      <c r="DS113" s="1052"/>
      <c r="DT113" s="1052"/>
      <c r="DU113" s="1053"/>
      <c r="DV113" s="1055" t="s">
        <v>448</v>
      </c>
      <c r="DW113" s="1056"/>
      <c r="DX113" s="1056"/>
      <c r="DY113" s="1056"/>
      <c r="DZ113" s="1057"/>
    </row>
    <row r="114" spans="1:130" s="246" customFormat="1" ht="26.25" customHeight="1" x14ac:dyDescent="0.15">
      <c r="A114" s="1047"/>
      <c r="B114" s="1048"/>
      <c r="C114" s="1043" t="s">
        <v>454</v>
      </c>
      <c r="D114" s="1043"/>
      <c r="E114" s="1043"/>
      <c r="F114" s="1043"/>
      <c r="G114" s="1043"/>
      <c r="H114" s="1043"/>
      <c r="I114" s="1043"/>
      <c r="J114" s="1043"/>
      <c r="K114" s="1043"/>
      <c r="L114" s="1043"/>
      <c r="M114" s="1043"/>
      <c r="N114" s="1043"/>
      <c r="O114" s="1043"/>
      <c r="P114" s="1043"/>
      <c r="Q114" s="1043"/>
      <c r="R114" s="1043"/>
      <c r="S114" s="1043"/>
      <c r="T114" s="1043"/>
      <c r="U114" s="1043"/>
      <c r="V114" s="1043"/>
      <c r="W114" s="1043"/>
      <c r="X114" s="1043"/>
      <c r="Y114" s="1043"/>
      <c r="Z114" s="1044"/>
      <c r="AA114" s="1051">
        <v>36959</v>
      </c>
      <c r="AB114" s="1052"/>
      <c r="AC114" s="1052"/>
      <c r="AD114" s="1052"/>
      <c r="AE114" s="1053"/>
      <c r="AF114" s="1054">
        <v>10612</v>
      </c>
      <c r="AG114" s="1052"/>
      <c r="AH114" s="1052"/>
      <c r="AI114" s="1052"/>
      <c r="AJ114" s="1053"/>
      <c r="AK114" s="1054">
        <v>10611</v>
      </c>
      <c r="AL114" s="1052"/>
      <c r="AM114" s="1052"/>
      <c r="AN114" s="1052"/>
      <c r="AO114" s="1053"/>
      <c r="AP114" s="1055">
        <v>0.4</v>
      </c>
      <c r="AQ114" s="1056"/>
      <c r="AR114" s="1056"/>
      <c r="AS114" s="1056"/>
      <c r="AT114" s="1057"/>
      <c r="AU114" s="993"/>
      <c r="AV114" s="994"/>
      <c r="AW114" s="994"/>
      <c r="AX114" s="994"/>
      <c r="AY114" s="994"/>
      <c r="AZ114" s="1042" t="s">
        <v>455</v>
      </c>
      <c r="BA114" s="1043"/>
      <c r="BB114" s="1043"/>
      <c r="BC114" s="1043"/>
      <c r="BD114" s="1043"/>
      <c r="BE114" s="1043"/>
      <c r="BF114" s="1043"/>
      <c r="BG114" s="1043"/>
      <c r="BH114" s="1043"/>
      <c r="BI114" s="1043"/>
      <c r="BJ114" s="1043"/>
      <c r="BK114" s="1043"/>
      <c r="BL114" s="1043"/>
      <c r="BM114" s="1043"/>
      <c r="BN114" s="1043"/>
      <c r="BO114" s="1043"/>
      <c r="BP114" s="1044"/>
      <c r="BQ114" s="1012">
        <v>398813</v>
      </c>
      <c r="BR114" s="1013"/>
      <c r="BS114" s="1013"/>
      <c r="BT114" s="1013"/>
      <c r="BU114" s="1013"/>
      <c r="BV114" s="1013">
        <v>391073</v>
      </c>
      <c r="BW114" s="1013"/>
      <c r="BX114" s="1013"/>
      <c r="BY114" s="1013"/>
      <c r="BZ114" s="1013"/>
      <c r="CA114" s="1013">
        <v>259612</v>
      </c>
      <c r="CB114" s="1013"/>
      <c r="CC114" s="1013"/>
      <c r="CD114" s="1013"/>
      <c r="CE114" s="1013"/>
      <c r="CF114" s="1007">
        <v>9.1</v>
      </c>
      <c r="CG114" s="1008"/>
      <c r="CH114" s="1008"/>
      <c r="CI114" s="1008"/>
      <c r="CJ114" s="1008"/>
      <c r="CK114" s="1038"/>
      <c r="CL114" s="1039"/>
      <c r="CM114" s="1009" t="s">
        <v>456</v>
      </c>
      <c r="CN114" s="1010"/>
      <c r="CO114" s="1010"/>
      <c r="CP114" s="1010"/>
      <c r="CQ114" s="1010"/>
      <c r="CR114" s="1010"/>
      <c r="CS114" s="1010"/>
      <c r="CT114" s="1010"/>
      <c r="CU114" s="1010"/>
      <c r="CV114" s="1010"/>
      <c r="CW114" s="1010"/>
      <c r="CX114" s="1010"/>
      <c r="CY114" s="1010"/>
      <c r="CZ114" s="1010"/>
      <c r="DA114" s="1010"/>
      <c r="DB114" s="1010"/>
      <c r="DC114" s="1010"/>
      <c r="DD114" s="1010"/>
      <c r="DE114" s="1010"/>
      <c r="DF114" s="1011"/>
      <c r="DG114" s="1051" t="s">
        <v>440</v>
      </c>
      <c r="DH114" s="1052"/>
      <c r="DI114" s="1052"/>
      <c r="DJ114" s="1052"/>
      <c r="DK114" s="1053"/>
      <c r="DL114" s="1054" t="s">
        <v>440</v>
      </c>
      <c r="DM114" s="1052"/>
      <c r="DN114" s="1052"/>
      <c r="DO114" s="1052"/>
      <c r="DP114" s="1053"/>
      <c r="DQ114" s="1054" t="s">
        <v>177</v>
      </c>
      <c r="DR114" s="1052"/>
      <c r="DS114" s="1052"/>
      <c r="DT114" s="1052"/>
      <c r="DU114" s="1053"/>
      <c r="DV114" s="1055" t="s">
        <v>440</v>
      </c>
      <c r="DW114" s="1056"/>
      <c r="DX114" s="1056"/>
      <c r="DY114" s="1056"/>
      <c r="DZ114" s="1057"/>
    </row>
    <row r="115" spans="1:130" s="246" customFormat="1" ht="26.25" customHeight="1" x14ac:dyDescent="0.15">
      <c r="A115" s="1047"/>
      <c r="B115" s="1048"/>
      <c r="C115" s="1043" t="s">
        <v>457</v>
      </c>
      <c r="D115" s="1043"/>
      <c r="E115" s="1043"/>
      <c r="F115" s="1043"/>
      <c r="G115" s="1043"/>
      <c r="H115" s="1043"/>
      <c r="I115" s="1043"/>
      <c r="J115" s="1043"/>
      <c r="K115" s="1043"/>
      <c r="L115" s="1043"/>
      <c r="M115" s="1043"/>
      <c r="N115" s="1043"/>
      <c r="O115" s="1043"/>
      <c r="P115" s="1043"/>
      <c r="Q115" s="1043"/>
      <c r="R115" s="1043"/>
      <c r="S115" s="1043"/>
      <c r="T115" s="1043"/>
      <c r="U115" s="1043"/>
      <c r="V115" s="1043"/>
      <c r="W115" s="1043"/>
      <c r="X115" s="1043"/>
      <c r="Y115" s="1043"/>
      <c r="Z115" s="1044"/>
      <c r="AA115" s="1026" t="s">
        <v>177</v>
      </c>
      <c r="AB115" s="1027"/>
      <c r="AC115" s="1027"/>
      <c r="AD115" s="1027"/>
      <c r="AE115" s="1028"/>
      <c r="AF115" s="1029" t="s">
        <v>177</v>
      </c>
      <c r="AG115" s="1027"/>
      <c r="AH115" s="1027"/>
      <c r="AI115" s="1027"/>
      <c r="AJ115" s="1028"/>
      <c r="AK115" s="1029" t="s">
        <v>440</v>
      </c>
      <c r="AL115" s="1027"/>
      <c r="AM115" s="1027"/>
      <c r="AN115" s="1027"/>
      <c r="AO115" s="1028"/>
      <c r="AP115" s="1030" t="s">
        <v>440</v>
      </c>
      <c r="AQ115" s="1031"/>
      <c r="AR115" s="1031"/>
      <c r="AS115" s="1031"/>
      <c r="AT115" s="1032"/>
      <c r="AU115" s="993"/>
      <c r="AV115" s="994"/>
      <c r="AW115" s="994"/>
      <c r="AX115" s="994"/>
      <c r="AY115" s="994"/>
      <c r="AZ115" s="1042" t="s">
        <v>458</v>
      </c>
      <c r="BA115" s="1043"/>
      <c r="BB115" s="1043"/>
      <c r="BC115" s="1043"/>
      <c r="BD115" s="1043"/>
      <c r="BE115" s="1043"/>
      <c r="BF115" s="1043"/>
      <c r="BG115" s="1043"/>
      <c r="BH115" s="1043"/>
      <c r="BI115" s="1043"/>
      <c r="BJ115" s="1043"/>
      <c r="BK115" s="1043"/>
      <c r="BL115" s="1043"/>
      <c r="BM115" s="1043"/>
      <c r="BN115" s="1043"/>
      <c r="BO115" s="1043"/>
      <c r="BP115" s="1044"/>
      <c r="BQ115" s="1012" t="s">
        <v>440</v>
      </c>
      <c r="BR115" s="1013"/>
      <c r="BS115" s="1013"/>
      <c r="BT115" s="1013"/>
      <c r="BU115" s="1013"/>
      <c r="BV115" s="1013" t="s">
        <v>177</v>
      </c>
      <c r="BW115" s="1013"/>
      <c r="BX115" s="1013"/>
      <c r="BY115" s="1013"/>
      <c r="BZ115" s="1013"/>
      <c r="CA115" s="1013" t="s">
        <v>440</v>
      </c>
      <c r="CB115" s="1013"/>
      <c r="CC115" s="1013"/>
      <c r="CD115" s="1013"/>
      <c r="CE115" s="1013"/>
      <c r="CF115" s="1007" t="s">
        <v>177</v>
      </c>
      <c r="CG115" s="1008"/>
      <c r="CH115" s="1008"/>
      <c r="CI115" s="1008"/>
      <c r="CJ115" s="1008"/>
      <c r="CK115" s="1038"/>
      <c r="CL115" s="1039"/>
      <c r="CM115" s="1042" t="s">
        <v>459</v>
      </c>
      <c r="CN115" s="1063"/>
      <c r="CO115" s="1063"/>
      <c r="CP115" s="1063"/>
      <c r="CQ115" s="1063"/>
      <c r="CR115" s="1063"/>
      <c r="CS115" s="1063"/>
      <c r="CT115" s="1063"/>
      <c r="CU115" s="1063"/>
      <c r="CV115" s="1063"/>
      <c r="CW115" s="1063"/>
      <c r="CX115" s="1063"/>
      <c r="CY115" s="1063"/>
      <c r="CZ115" s="1063"/>
      <c r="DA115" s="1063"/>
      <c r="DB115" s="1063"/>
      <c r="DC115" s="1063"/>
      <c r="DD115" s="1063"/>
      <c r="DE115" s="1063"/>
      <c r="DF115" s="1044"/>
      <c r="DG115" s="1051" t="s">
        <v>440</v>
      </c>
      <c r="DH115" s="1052"/>
      <c r="DI115" s="1052"/>
      <c r="DJ115" s="1052"/>
      <c r="DK115" s="1053"/>
      <c r="DL115" s="1054" t="s">
        <v>177</v>
      </c>
      <c r="DM115" s="1052"/>
      <c r="DN115" s="1052"/>
      <c r="DO115" s="1052"/>
      <c r="DP115" s="1053"/>
      <c r="DQ115" s="1054" t="s">
        <v>177</v>
      </c>
      <c r="DR115" s="1052"/>
      <c r="DS115" s="1052"/>
      <c r="DT115" s="1052"/>
      <c r="DU115" s="1053"/>
      <c r="DV115" s="1055" t="s">
        <v>177</v>
      </c>
      <c r="DW115" s="1056"/>
      <c r="DX115" s="1056"/>
      <c r="DY115" s="1056"/>
      <c r="DZ115" s="1057"/>
    </row>
    <row r="116" spans="1:130" s="246" customFormat="1" ht="26.25" customHeight="1" x14ac:dyDescent="0.15">
      <c r="A116" s="1049"/>
      <c r="B116" s="1050"/>
      <c r="C116" s="1058" t="s">
        <v>460</v>
      </c>
      <c r="D116" s="1058"/>
      <c r="E116" s="1058"/>
      <c r="F116" s="1058"/>
      <c r="G116" s="1058"/>
      <c r="H116" s="1058"/>
      <c r="I116" s="1058"/>
      <c r="J116" s="1058"/>
      <c r="K116" s="1058"/>
      <c r="L116" s="1058"/>
      <c r="M116" s="1058"/>
      <c r="N116" s="1058"/>
      <c r="O116" s="1058"/>
      <c r="P116" s="1058"/>
      <c r="Q116" s="1058"/>
      <c r="R116" s="1058"/>
      <c r="S116" s="1058"/>
      <c r="T116" s="1058"/>
      <c r="U116" s="1058"/>
      <c r="V116" s="1058"/>
      <c r="W116" s="1058"/>
      <c r="X116" s="1058"/>
      <c r="Y116" s="1058"/>
      <c r="Z116" s="1059"/>
      <c r="AA116" s="1051" t="s">
        <v>448</v>
      </c>
      <c r="AB116" s="1052"/>
      <c r="AC116" s="1052"/>
      <c r="AD116" s="1052"/>
      <c r="AE116" s="1053"/>
      <c r="AF116" s="1054" t="s">
        <v>177</v>
      </c>
      <c r="AG116" s="1052"/>
      <c r="AH116" s="1052"/>
      <c r="AI116" s="1052"/>
      <c r="AJ116" s="1053"/>
      <c r="AK116" s="1054" t="s">
        <v>440</v>
      </c>
      <c r="AL116" s="1052"/>
      <c r="AM116" s="1052"/>
      <c r="AN116" s="1052"/>
      <c r="AO116" s="1053"/>
      <c r="AP116" s="1055" t="s">
        <v>440</v>
      </c>
      <c r="AQ116" s="1056"/>
      <c r="AR116" s="1056"/>
      <c r="AS116" s="1056"/>
      <c r="AT116" s="1057"/>
      <c r="AU116" s="993"/>
      <c r="AV116" s="994"/>
      <c r="AW116" s="994"/>
      <c r="AX116" s="994"/>
      <c r="AY116" s="994"/>
      <c r="AZ116" s="1060" t="s">
        <v>461</v>
      </c>
      <c r="BA116" s="1061"/>
      <c r="BB116" s="1061"/>
      <c r="BC116" s="1061"/>
      <c r="BD116" s="1061"/>
      <c r="BE116" s="1061"/>
      <c r="BF116" s="1061"/>
      <c r="BG116" s="1061"/>
      <c r="BH116" s="1061"/>
      <c r="BI116" s="1061"/>
      <c r="BJ116" s="1061"/>
      <c r="BK116" s="1061"/>
      <c r="BL116" s="1061"/>
      <c r="BM116" s="1061"/>
      <c r="BN116" s="1061"/>
      <c r="BO116" s="1061"/>
      <c r="BP116" s="1062"/>
      <c r="BQ116" s="1012" t="s">
        <v>177</v>
      </c>
      <c r="BR116" s="1013"/>
      <c r="BS116" s="1013"/>
      <c r="BT116" s="1013"/>
      <c r="BU116" s="1013"/>
      <c r="BV116" s="1013" t="s">
        <v>440</v>
      </c>
      <c r="BW116" s="1013"/>
      <c r="BX116" s="1013"/>
      <c r="BY116" s="1013"/>
      <c r="BZ116" s="1013"/>
      <c r="CA116" s="1013" t="s">
        <v>177</v>
      </c>
      <c r="CB116" s="1013"/>
      <c r="CC116" s="1013"/>
      <c r="CD116" s="1013"/>
      <c r="CE116" s="1013"/>
      <c r="CF116" s="1007" t="s">
        <v>440</v>
      </c>
      <c r="CG116" s="1008"/>
      <c r="CH116" s="1008"/>
      <c r="CI116" s="1008"/>
      <c r="CJ116" s="1008"/>
      <c r="CK116" s="1038"/>
      <c r="CL116" s="1039"/>
      <c r="CM116" s="1009" t="s">
        <v>462</v>
      </c>
      <c r="CN116" s="1010"/>
      <c r="CO116" s="1010"/>
      <c r="CP116" s="1010"/>
      <c r="CQ116" s="1010"/>
      <c r="CR116" s="1010"/>
      <c r="CS116" s="1010"/>
      <c r="CT116" s="1010"/>
      <c r="CU116" s="1010"/>
      <c r="CV116" s="1010"/>
      <c r="CW116" s="1010"/>
      <c r="CX116" s="1010"/>
      <c r="CY116" s="1010"/>
      <c r="CZ116" s="1010"/>
      <c r="DA116" s="1010"/>
      <c r="DB116" s="1010"/>
      <c r="DC116" s="1010"/>
      <c r="DD116" s="1010"/>
      <c r="DE116" s="1010"/>
      <c r="DF116" s="1011"/>
      <c r="DG116" s="1051" t="s">
        <v>440</v>
      </c>
      <c r="DH116" s="1052"/>
      <c r="DI116" s="1052"/>
      <c r="DJ116" s="1052"/>
      <c r="DK116" s="1053"/>
      <c r="DL116" s="1054" t="s">
        <v>177</v>
      </c>
      <c r="DM116" s="1052"/>
      <c r="DN116" s="1052"/>
      <c r="DO116" s="1052"/>
      <c r="DP116" s="1053"/>
      <c r="DQ116" s="1054" t="s">
        <v>440</v>
      </c>
      <c r="DR116" s="1052"/>
      <c r="DS116" s="1052"/>
      <c r="DT116" s="1052"/>
      <c r="DU116" s="1053"/>
      <c r="DV116" s="1055" t="s">
        <v>445</v>
      </c>
      <c r="DW116" s="1056"/>
      <c r="DX116" s="1056"/>
      <c r="DY116" s="1056"/>
      <c r="DZ116" s="1057"/>
    </row>
    <row r="117" spans="1:130" s="246" customFormat="1" ht="26.25" customHeight="1" x14ac:dyDescent="0.15">
      <c r="A117" s="997" t="s">
        <v>189</v>
      </c>
      <c r="B117" s="978"/>
      <c r="C117" s="978"/>
      <c r="D117" s="978"/>
      <c r="E117" s="978"/>
      <c r="F117" s="978"/>
      <c r="G117" s="978"/>
      <c r="H117" s="978"/>
      <c r="I117" s="978"/>
      <c r="J117" s="978"/>
      <c r="K117" s="978"/>
      <c r="L117" s="978"/>
      <c r="M117" s="978"/>
      <c r="N117" s="978"/>
      <c r="O117" s="978"/>
      <c r="P117" s="978"/>
      <c r="Q117" s="978"/>
      <c r="R117" s="978"/>
      <c r="S117" s="978"/>
      <c r="T117" s="978"/>
      <c r="U117" s="978"/>
      <c r="V117" s="978"/>
      <c r="W117" s="978"/>
      <c r="X117" s="978"/>
      <c r="Y117" s="1068" t="s">
        <v>463</v>
      </c>
      <c r="Z117" s="979"/>
      <c r="AA117" s="1069">
        <v>730628</v>
      </c>
      <c r="AB117" s="1070"/>
      <c r="AC117" s="1070"/>
      <c r="AD117" s="1070"/>
      <c r="AE117" s="1071"/>
      <c r="AF117" s="1072">
        <v>702832</v>
      </c>
      <c r="AG117" s="1070"/>
      <c r="AH117" s="1070"/>
      <c r="AI117" s="1070"/>
      <c r="AJ117" s="1071"/>
      <c r="AK117" s="1072">
        <v>674652</v>
      </c>
      <c r="AL117" s="1070"/>
      <c r="AM117" s="1070"/>
      <c r="AN117" s="1070"/>
      <c r="AO117" s="1071"/>
      <c r="AP117" s="1073"/>
      <c r="AQ117" s="1074"/>
      <c r="AR117" s="1074"/>
      <c r="AS117" s="1074"/>
      <c r="AT117" s="1075"/>
      <c r="AU117" s="993"/>
      <c r="AV117" s="994"/>
      <c r="AW117" s="994"/>
      <c r="AX117" s="994"/>
      <c r="AY117" s="994"/>
      <c r="AZ117" s="1060" t="s">
        <v>464</v>
      </c>
      <c r="BA117" s="1061"/>
      <c r="BB117" s="1061"/>
      <c r="BC117" s="1061"/>
      <c r="BD117" s="1061"/>
      <c r="BE117" s="1061"/>
      <c r="BF117" s="1061"/>
      <c r="BG117" s="1061"/>
      <c r="BH117" s="1061"/>
      <c r="BI117" s="1061"/>
      <c r="BJ117" s="1061"/>
      <c r="BK117" s="1061"/>
      <c r="BL117" s="1061"/>
      <c r="BM117" s="1061"/>
      <c r="BN117" s="1061"/>
      <c r="BO117" s="1061"/>
      <c r="BP117" s="1062"/>
      <c r="BQ117" s="1012" t="s">
        <v>177</v>
      </c>
      <c r="BR117" s="1013"/>
      <c r="BS117" s="1013"/>
      <c r="BT117" s="1013"/>
      <c r="BU117" s="1013"/>
      <c r="BV117" s="1013" t="s">
        <v>177</v>
      </c>
      <c r="BW117" s="1013"/>
      <c r="BX117" s="1013"/>
      <c r="BY117" s="1013"/>
      <c r="BZ117" s="1013"/>
      <c r="CA117" s="1013" t="s">
        <v>440</v>
      </c>
      <c r="CB117" s="1013"/>
      <c r="CC117" s="1013"/>
      <c r="CD117" s="1013"/>
      <c r="CE117" s="1013"/>
      <c r="CF117" s="1007" t="s">
        <v>440</v>
      </c>
      <c r="CG117" s="1008"/>
      <c r="CH117" s="1008"/>
      <c r="CI117" s="1008"/>
      <c r="CJ117" s="1008"/>
      <c r="CK117" s="1038"/>
      <c r="CL117" s="1039"/>
      <c r="CM117" s="1009" t="s">
        <v>465</v>
      </c>
      <c r="CN117" s="1010"/>
      <c r="CO117" s="1010"/>
      <c r="CP117" s="1010"/>
      <c r="CQ117" s="1010"/>
      <c r="CR117" s="1010"/>
      <c r="CS117" s="1010"/>
      <c r="CT117" s="1010"/>
      <c r="CU117" s="1010"/>
      <c r="CV117" s="1010"/>
      <c r="CW117" s="1010"/>
      <c r="CX117" s="1010"/>
      <c r="CY117" s="1010"/>
      <c r="CZ117" s="1010"/>
      <c r="DA117" s="1010"/>
      <c r="DB117" s="1010"/>
      <c r="DC117" s="1010"/>
      <c r="DD117" s="1010"/>
      <c r="DE117" s="1010"/>
      <c r="DF117" s="1011"/>
      <c r="DG117" s="1051" t="s">
        <v>440</v>
      </c>
      <c r="DH117" s="1052"/>
      <c r="DI117" s="1052"/>
      <c r="DJ117" s="1052"/>
      <c r="DK117" s="1053"/>
      <c r="DL117" s="1054" t="s">
        <v>177</v>
      </c>
      <c r="DM117" s="1052"/>
      <c r="DN117" s="1052"/>
      <c r="DO117" s="1052"/>
      <c r="DP117" s="1053"/>
      <c r="DQ117" s="1054" t="s">
        <v>177</v>
      </c>
      <c r="DR117" s="1052"/>
      <c r="DS117" s="1052"/>
      <c r="DT117" s="1052"/>
      <c r="DU117" s="1053"/>
      <c r="DV117" s="1055" t="s">
        <v>440</v>
      </c>
      <c r="DW117" s="1056"/>
      <c r="DX117" s="1056"/>
      <c r="DY117" s="1056"/>
      <c r="DZ117" s="1057"/>
    </row>
    <row r="118" spans="1:130" s="246" customFormat="1" ht="26.25" customHeight="1" x14ac:dyDescent="0.15">
      <c r="A118" s="997" t="s">
        <v>435</v>
      </c>
      <c r="B118" s="978"/>
      <c r="C118" s="978"/>
      <c r="D118" s="978"/>
      <c r="E118" s="978"/>
      <c r="F118" s="978"/>
      <c r="G118" s="978"/>
      <c r="H118" s="978"/>
      <c r="I118" s="978"/>
      <c r="J118" s="978"/>
      <c r="K118" s="978"/>
      <c r="L118" s="978"/>
      <c r="M118" s="978"/>
      <c r="N118" s="978"/>
      <c r="O118" s="978"/>
      <c r="P118" s="978"/>
      <c r="Q118" s="978"/>
      <c r="R118" s="978"/>
      <c r="S118" s="978"/>
      <c r="T118" s="978"/>
      <c r="U118" s="978"/>
      <c r="V118" s="978"/>
      <c r="W118" s="978"/>
      <c r="X118" s="978"/>
      <c r="Y118" s="978"/>
      <c r="Z118" s="979"/>
      <c r="AA118" s="977" t="s">
        <v>433</v>
      </c>
      <c r="AB118" s="978"/>
      <c r="AC118" s="978"/>
      <c r="AD118" s="978"/>
      <c r="AE118" s="979"/>
      <c r="AF118" s="977" t="s">
        <v>308</v>
      </c>
      <c r="AG118" s="978"/>
      <c r="AH118" s="978"/>
      <c r="AI118" s="978"/>
      <c r="AJ118" s="979"/>
      <c r="AK118" s="977" t="s">
        <v>307</v>
      </c>
      <c r="AL118" s="978"/>
      <c r="AM118" s="978"/>
      <c r="AN118" s="978"/>
      <c r="AO118" s="979"/>
      <c r="AP118" s="1064" t="s">
        <v>434</v>
      </c>
      <c r="AQ118" s="1065"/>
      <c r="AR118" s="1065"/>
      <c r="AS118" s="1065"/>
      <c r="AT118" s="1066"/>
      <c r="AU118" s="993"/>
      <c r="AV118" s="994"/>
      <c r="AW118" s="994"/>
      <c r="AX118" s="994"/>
      <c r="AY118" s="994"/>
      <c r="AZ118" s="1067" t="s">
        <v>466</v>
      </c>
      <c r="BA118" s="1058"/>
      <c r="BB118" s="1058"/>
      <c r="BC118" s="1058"/>
      <c r="BD118" s="1058"/>
      <c r="BE118" s="1058"/>
      <c r="BF118" s="1058"/>
      <c r="BG118" s="1058"/>
      <c r="BH118" s="1058"/>
      <c r="BI118" s="1058"/>
      <c r="BJ118" s="1058"/>
      <c r="BK118" s="1058"/>
      <c r="BL118" s="1058"/>
      <c r="BM118" s="1058"/>
      <c r="BN118" s="1058"/>
      <c r="BO118" s="1058"/>
      <c r="BP118" s="1059"/>
      <c r="BQ118" s="1090" t="s">
        <v>440</v>
      </c>
      <c r="BR118" s="1091"/>
      <c r="BS118" s="1091"/>
      <c r="BT118" s="1091"/>
      <c r="BU118" s="1091"/>
      <c r="BV118" s="1091" t="s">
        <v>177</v>
      </c>
      <c r="BW118" s="1091"/>
      <c r="BX118" s="1091"/>
      <c r="BY118" s="1091"/>
      <c r="BZ118" s="1091"/>
      <c r="CA118" s="1091" t="s">
        <v>177</v>
      </c>
      <c r="CB118" s="1091"/>
      <c r="CC118" s="1091"/>
      <c r="CD118" s="1091"/>
      <c r="CE118" s="1091"/>
      <c r="CF118" s="1007" t="s">
        <v>177</v>
      </c>
      <c r="CG118" s="1008"/>
      <c r="CH118" s="1008"/>
      <c r="CI118" s="1008"/>
      <c r="CJ118" s="1008"/>
      <c r="CK118" s="1038"/>
      <c r="CL118" s="1039"/>
      <c r="CM118" s="1009" t="s">
        <v>467</v>
      </c>
      <c r="CN118" s="1010"/>
      <c r="CO118" s="1010"/>
      <c r="CP118" s="1010"/>
      <c r="CQ118" s="1010"/>
      <c r="CR118" s="1010"/>
      <c r="CS118" s="1010"/>
      <c r="CT118" s="1010"/>
      <c r="CU118" s="1010"/>
      <c r="CV118" s="1010"/>
      <c r="CW118" s="1010"/>
      <c r="CX118" s="1010"/>
      <c r="CY118" s="1010"/>
      <c r="CZ118" s="1010"/>
      <c r="DA118" s="1010"/>
      <c r="DB118" s="1010"/>
      <c r="DC118" s="1010"/>
      <c r="DD118" s="1010"/>
      <c r="DE118" s="1010"/>
      <c r="DF118" s="1011"/>
      <c r="DG118" s="1051" t="s">
        <v>440</v>
      </c>
      <c r="DH118" s="1052"/>
      <c r="DI118" s="1052"/>
      <c r="DJ118" s="1052"/>
      <c r="DK118" s="1053"/>
      <c r="DL118" s="1054" t="s">
        <v>177</v>
      </c>
      <c r="DM118" s="1052"/>
      <c r="DN118" s="1052"/>
      <c r="DO118" s="1052"/>
      <c r="DP118" s="1053"/>
      <c r="DQ118" s="1054" t="s">
        <v>177</v>
      </c>
      <c r="DR118" s="1052"/>
      <c r="DS118" s="1052"/>
      <c r="DT118" s="1052"/>
      <c r="DU118" s="1053"/>
      <c r="DV118" s="1055" t="s">
        <v>177</v>
      </c>
      <c r="DW118" s="1056"/>
      <c r="DX118" s="1056"/>
      <c r="DY118" s="1056"/>
      <c r="DZ118" s="1057"/>
    </row>
    <row r="119" spans="1:130" s="246" customFormat="1" ht="26.25" customHeight="1" x14ac:dyDescent="0.15">
      <c r="A119" s="1151" t="s">
        <v>438</v>
      </c>
      <c r="B119" s="1037"/>
      <c r="C119" s="1016" t="s">
        <v>439</v>
      </c>
      <c r="D119" s="1017"/>
      <c r="E119" s="1017"/>
      <c r="F119" s="1017"/>
      <c r="G119" s="1017"/>
      <c r="H119" s="1017"/>
      <c r="I119" s="1017"/>
      <c r="J119" s="1017"/>
      <c r="K119" s="1017"/>
      <c r="L119" s="1017"/>
      <c r="M119" s="1017"/>
      <c r="N119" s="1017"/>
      <c r="O119" s="1017"/>
      <c r="P119" s="1017"/>
      <c r="Q119" s="1017"/>
      <c r="R119" s="1017"/>
      <c r="S119" s="1017"/>
      <c r="T119" s="1017"/>
      <c r="U119" s="1017"/>
      <c r="V119" s="1017"/>
      <c r="W119" s="1017"/>
      <c r="X119" s="1017"/>
      <c r="Y119" s="1017"/>
      <c r="Z119" s="1018"/>
      <c r="AA119" s="984" t="s">
        <v>440</v>
      </c>
      <c r="AB119" s="985"/>
      <c r="AC119" s="985"/>
      <c r="AD119" s="985"/>
      <c r="AE119" s="986"/>
      <c r="AF119" s="987" t="s">
        <v>440</v>
      </c>
      <c r="AG119" s="985"/>
      <c r="AH119" s="985"/>
      <c r="AI119" s="985"/>
      <c r="AJ119" s="986"/>
      <c r="AK119" s="987" t="s">
        <v>440</v>
      </c>
      <c r="AL119" s="985"/>
      <c r="AM119" s="985"/>
      <c r="AN119" s="985"/>
      <c r="AO119" s="986"/>
      <c r="AP119" s="988" t="s">
        <v>177</v>
      </c>
      <c r="AQ119" s="989"/>
      <c r="AR119" s="989"/>
      <c r="AS119" s="989"/>
      <c r="AT119" s="990"/>
      <c r="AU119" s="995"/>
      <c r="AV119" s="996"/>
      <c r="AW119" s="996"/>
      <c r="AX119" s="996"/>
      <c r="AY119" s="996"/>
      <c r="AZ119" s="277" t="s">
        <v>189</v>
      </c>
      <c r="BA119" s="277"/>
      <c r="BB119" s="277"/>
      <c r="BC119" s="277"/>
      <c r="BD119" s="277"/>
      <c r="BE119" s="277"/>
      <c r="BF119" s="277"/>
      <c r="BG119" s="277"/>
      <c r="BH119" s="277"/>
      <c r="BI119" s="277"/>
      <c r="BJ119" s="277"/>
      <c r="BK119" s="277"/>
      <c r="BL119" s="277"/>
      <c r="BM119" s="277"/>
      <c r="BN119" s="277"/>
      <c r="BO119" s="1068" t="s">
        <v>468</v>
      </c>
      <c r="BP119" s="1099"/>
      <c r="BQ119" s="1090">
        <v>6598125</v>
      </c>
      <c r="BR119" s="1091"/>
      <c r="BS119" s="1091"/>
      <c r="BT119" s="1091"/>
      <c r="BU119" s="1091"/>
      <c r="BV119" s="1091">
        <v>6499008</v>
      </c>
      <c r="BW119" s="1091"/>
      <c r="BX119" s="1091"/>
      <c r="BY119" s="1091"/>
      <c r="BZ119" s="1091"/>
      <c r="CA119" s="1091">
        <v>6338374</v>
      </c>
      <c r="CB119" s="1091"/>
      <c r="CC119" s="1091"/>
      <c r="CD119" s="1091"/>
      <c r="CE119" s="1091"/>
      <c r="CF119" s="1092"/>
      <c r="CG119" s="1093"/>
      <c r="CH119" s="1093"/>
      <c r="CI119" s="1093"/>
      <c r="CJ119" s="1094"/>
      <c r="CK119" s="1040"/>
      <c r="CL119" s="1041"/>
      <c r="CM119" s="1095" t="s">
        <v>469</v>
      </c>
      <c r="CN119" s="1096"/>
      <c r="CO119" s="1096"/>
      <c r="CP119" s="1096"/>
      <c r="CQ119" s="1096"/>
      <c r="CR119" s="1096"/>
      <c r="CS119" s="1096"/>
      <c r="CT119" s="1096"/>
      <c r="CU119" s="1096"/>
      <c r="CV119" s="1096"/>
      <c r="CW119" s="1096"/>
      <c r="CX119" s="1096"/>
      <c r="CY119" s="1096"/>
      <c r="CZ119" s="1096"/>
      <c r="DA119" s="1096"/>
      <c r="DB119" s="1096"/>
      <c r="DC119" s="1096"/>
      <c r="DD119" s="1096"/>
      <c r="DE119" s="1096"/>
      <c r="DF119" s="1097"/>
      <c r="DG119" s="1098" t="s">
        <v>440</v>
      </c>
      <c r="DH119" s="1077"/>
      <c r="DI119" s="1077"/>
      <c r="DJ119" s="1077"/>
      <c r="DK119" s="1078"/>
      <c r="DL119" s="1076" t="s">
        <v>177</v>
      </c>
      <c r="DM119" s="1077"/>
      <c r="DN119" s="1077"/>
      <c r="DO119" s="1077"/>
      <c r="DP119" s="1078"/>
      <c r="DQ119" s="1076" t="s">
        <v>177</v>
      </c>
      <c r="DR119" s="1077"/>
      <c r="DS119" s="1077"/>
      <c r="DT119" s="1077"/>
      <c r="DU119" s="1078"/>
      <c r="DV119" s="1079" t="s">
        <v>440</v>
      </c>
      <c r="DW119" s="1080"/>
      <c r="DX119" s="1080"/>
      <c r="DY119" s="1080"/>
      <c r="DZ119" s="1081"/>
    </row>
    <row r="120" spans="1:130" s="246" customFormat="1" ht="26.25" customHeight="1" x14ac:dyDescent="0.15">
      <c r="A120" s="1152"/>
      <c r="B120" s="1039"/>
      <c r="C120" s="1009" t="s">
        <v>444</v>
      </c>
      <c r="D120" s="1010"/>
      <c r="E120" s="1010"/>
      <c r="F120" s="1010"/>
      <c r="G120" s="1010"/>
      <c r="H120" s="1010"/>
      <c r="I120" s="1010"/>
      <c r="J120" s="1010"/>
      <c r="K120" s="1010"/>
      <c r="L120" s="1010"/>
      <c r="M120" s="1010"/>
      <c r="N120" s="1010"/>
      <c r="O120" s="1010"/>
      <c r="P120" s="1010"/>
      <c r="Q120" s="1010"/>
      <c r="R120" s="1010"/>
      <c r="S120" s="1010"/>
      <c r="T120" s="1010"/>
      <c r="U120" s="1010"/>
      <c r="V120" s="1010"/>
      <c r="W120" s="1010"/>
      <c r="X120" s="1010"/>
      <c r="Y120" s="1010"/>
      <c r="Z120" s="1011"/>
      <c r="AA120" s="1051" t="s">
        <v>440</v>
      </c>
      <c r="AB120" s="1052"/>
      <c r="AC120" s="1052"/>
      <c r="AD120" s="1052"/>
      <c r="AE120" s="1053"/>
      <c r="AF120" s="1054" t="s">
        <v>440</v>
      </c>
      <c r="AG120" s="1052"/>
      <c r="AH120" s="1052"/>
      <c r="AI120" s="1052"/>
      <c r="AJ120" s="1053"/>
      <c r="AK120" s="1054" t="s">
        <v>440</v>
      </c>
      <c r="AL120" s="1052"/>
      <c r="AM120" s="1052"/>
      <c r="AN120" s="1052"/>
      <c r="AO120" s="1053"/>
      <c r="AP120" s="1055" t="s">
        <v>177</v>
      </c>
      <c r="AQ120" s="1056"/>
      <c r="AR120" s="1056"/>
      <c r="AS120" s="1056"/>
      <c r="AT120" s="1057"/>
      <c r="AU120" s="1082" t="s">
        <v>470</v>
      </c>
      <c r="AV120" s="1083"/>
      <c r="AW120" s="1083"/>
      <c r="AX120" s="1083"/>
      <c r="AY120" s="1084"/>
      <c r="AZ120" s="1033" t="s">
        <v>471</v>
      </c>
      <c r="BA120" s="982"/>
      <c r="BB120" s="982"/>
      <c r="BC120" s="982"/>
      <c r="BD120" s="982"/>
      <c r="BE120" s="982"/>
      <c r="BF120" s="982"/>
      <c r="BG120" s="982"/>
      <c r="BH120" s="982"/>
      <c r="BI120" s="982"/>
      <c r="BJ120" s="982"/>
      <c r="BK120" s="982"/>
      <c r="BL120" s="982"/>
      <c r="BM120" s="982"/>
      <c r="BN120" s="982"/>
      <c r="BO120" s="982"/>
      <c r="BP120" s="983"/>
      <c r="BQ120" s="1019">
        <v>2849699</v>
      </c>
      <c r="BR120" s="1020"/>
      <c r="BS120" s="1020"/>
      <c r="BT120" s="1020"/>
      <c r="BU120" s="1020"/>
      <c r="BV120" s="1020">
        <v>2883121</v>
      </c>
      <c r="BW120" s="1020"/>
      <c r="BX120" s="1020"/>
      <c r="BY120" s="1020"/>
      <c r="BZ120" s="1020"/>
      <c r="CA120" s="1020">
        <v>2940959</v>
      </c>
      <c r="CB120" s="1020"/>
      <c r="CC120" s="1020"/>
      <c r="CD120" s="1020"/>
      <c r="CE120" s="1020"/>
      <c r="CF120" s="1034">
        <v>103.1</v>
      </c>
      <c r="CG120" s="1035"/>
      <c r="CH120" s="1035"/>
      <c r="CI120" s="1035"/>
      <c r="CJ120" s="1035"/>
      <c r="CK120" s="1100" t="s">
        <v>472</v>
      </c>
      <c r="CL120" s="1101"/>
      <c r="CM120" s="1101"/>
      <c r="CN120" s="1101"/>
      <c r="CO120" s="1102"/>
      <c r="CP120" s="1108" t="s">
        <v>473</v>
      </c>
      <c r="CQ120" s="1109"/>
      <c r="CR120" s="1109"/>
      <c r="CS120" s="1109"/>
      <c r="CT120" s="1109"/>
      <c r="CU120" s="1109"/>
      <c r="CV120" s="1109"/>
      <c r="CW120" s="1109"/>
      <c r="CX120" s="1109"/>
      <c r="CY120" s="1109"/>
      <c r="CZ120" s="1109"/>
      <c r="DA120" s="1109"/>
      <c r="DB120" s="1109"/>
      <c r="DC120" s="1109"/>
      <c r="DD120" s="1109"/>
      <c r="DE120" s="1109"/>
      <c r="DF120" s="1110"/>
      <c r="DG120" s="1019">
        <v>572176</v>
      </c>
      <c r="DH120" s="1020"/>
      <c r="DI120" s="1020"/>
      <c r="DJ120" s="1020"/>
      <c r="DK120" s="1020"/>
      <c r="DL120" s="1020">
        <v>586289</v>
      </c>
      <c r="DM120" s="1020"/>
      <c r="DN120" s="1020"/>
      <c r="DO120" s="1020"/>
      <c r="DP120" s="1020"/>
      <c r="DQ120" s="1020">
        <v>570169</v>
      </c>
      <c r="DR120" s="1020"/>
      <c r="DS120" s="1020"/>
      <c r="DT120" s="1020"/>
      <c r="DU120" s="1020"/>
      <c r="DV120" s="1021">
        <v>20</v>
      </c>
      <c r="DW120" s="1021"/>
      <c r="DX120" s="1021"/>
      <c r="DY120" s="1021"/>
      <c r="DZ120" s="1022"/>
    </row>
    <row r="121" spans="1:130" s="246" customFormat="1" ht="26.25" customHeight="1" x14ac:dyDescent="0.15">
      <c r="A121" s="1152"/>
      <c r="B121" s="1039"/>
      <c r="C121" s="1060" t="s">
        <v>474</v>
      </c>
      <c r="D121" s="1061"/>
      <c r="E121" s="1061"/>
      <c r="F121" s="1061"/>
      <c r="G121" s="1061"/>
      <c r="H121" s="1061"/>
      <c r="I121" s="1061"/>
      <c r="J121" s="1061"/>
      <c r="K121" s="1061"/>
      <c r="L121" s="1061"/>
      <c r="M121" s="1061"/>
      <c r="N121" s="1061"/>
      <c r="O121" s="1061"/>
      <c r="P121" s="1061"/>
      <c r="Q121" s="1061"/>
      <c r="R121" s="1061"/>
      <c r="S121" s="1061"/>
      <c r="T121" s="1061"/>
      <c r="U121" s="1061"/>
      <c r="V121" s="1061"/>
      <c r="W121" s="1061"/>
      <c r="X121" s="1061"/>
      <c r="Y121" s="1061"/>
      <c r="Z121" s="1062"/>
      <c r="AA121" s="1051" t="s">
        <v>177</v>
      </c>
      <c r="AB121" s="1052"/>
      <c r="AC121" s="1052"/>
      <c r="AD121" s="1052"/>
      <c r="AE121" s="1053"/>
      <c r="AF121" s="1054" t="s">
        <v>440</v>
      </c>
      <c r="AG121" s="1052"/>
      <c r="AH121" s="1052"/>
      <c r="AI121" s="1052"/>
      <c r="AJ121" s="1053"/>
      <c r="AK121" s="1054" t="s">
        <v>177</v>
      </c>
      <c r="AL121" s="1052"/>
      <c r="AM121" s="1052"/>
      <c r="AN121" s="1052"/>
      <c r="AO121" s="1053"/>
      <c r="AP121" s="1055" t="s">
        <v>440</v>
      </c>
      <c r="AQ121" s="1056"/>
      <c r="AR121" s="1056"/>
      <c r="AS121" s="1056"/>
      <c r="AT121" s="1057"/>
      <c r="AU121" s="1085"/>
      <c r="AV121" s="1086"/>
      <c r="AW121" s="1086"/>
      <c r="AX121" s="1086"/>
      <c r="AY121" s="1087"/>
      <c r="AZ121" s="1042" t="s">
        <v>475</v>
      </c>
      <c r="BA121" s="1043"/>
      <c r="BB121" s="1043"/>
      <c r="BC121" s="1043"/>
      <c r="BD121" s="1043"/>
      <c r="BE121" s="1043"/>
      <c r="BF121" s="1043"/>
      <c r="BG121" s="1043"/>
      <c r="BH121" s="1043"/>
      <c r="BI121" s="1043"/>
      <c r="BJ121" s="1043"/>
      <c r="BK121" s="1043"/>
      <c r="BL121" s="1043"/>
      <c r="BM121" s="1043"/>
      <c r="BN121" s="1043"/>
      <c r="BO121" s="1043"/>
      <c r="BP121" s="1044"/>
      <c r="BQ121" s="1012">
        <v>303835</v>
      </c>
      <c r="BR121" s="1013"/>
      <c r="BS121" s="1013"/>
      <c r="BT121" s="1013"/>
      <c r="BU121" s="1013"/>
      <c r="BV121" s="1013">
        <v>270671</v>
      </c>
      <c r="BW121" s="1013"/>
      <c r="BX121" s="1013"/>
      <c r="BY121" s="1013"/>
      <c r="BZ121" s="1013"/>
      <c r="CA121" s="1013">
        <v>239029</v>
      </c>
      <c r="CB121" s="1013"/>
      <c r="CC121" s="1013"/>
      <c r="CD121" s="1013"/>
      <c r="CE121" s="1013"/>
      <c r="CF121" s="1007">
        <v>8.4</v>
      </c>
      <c r="CG121" s="1008"/>
      <c r="CH121" s="1008"/>
      <c r="CI121" s="1008"/>
      <c r="CJ121" s="1008"/>
      <c r="CK121" s="1103"/>
      <c r="CL121" s="1104"/>
      <c r="CM121" s="1104"/>
      <c r="CN121" s="1104"/>
      <c r="CO121" s="1105"/>
      <c r="CP121" s="1113" t="s">
        <v>476</v>
      </c>
      <c r="CQ121" s="1114"/>
      <c r="CR121" s="1114"/>
      <c r="CS121" s="1114"/>
      <c r="CT121" s="1114"/>
      <c r="CU121" s="1114"/>
      <c r="CV121" s="1114"/>
      <c r="CW121" s="1114"/>
      <c r="CX121" s="1114"/>
      <c r="CY121" s="1114"/>
      <c r="CZ121" s="1114"/>
      <c r="DA121" s="1114"/>
      <c r="DB121" s="1114"/>
      <c r="DC121" s="1114"/>
      <c r="DD121" s="1114"/>
      <c r="DE121" s="1114"/>
      <c r="DF121" s="1115"/>
      <c r="DG121" s="1012">
        <v>96560</v>
      </c>
      <c r="DH121" s="1013"/>
      <c r="DI121" s="1013"/>
      <c r="DJ121" s="1013"/>
      <c r="DK121" s="1013"/>
      <c r="DL121" s="1013">
        <v>86713</v>
      </c>
      <c r="DM121" s="1013"/>
      <c r="DN121" s="1013"/>
      <c r="DO121" s="1013"/>
      <c r="DP121" s="1013"/>
      <c r="DQ121" s="1013">
        <v>76342</v>
      </c>
      <c r="DR121" s="1013"/>
      <c r="DS121" s="1013"/>
      <c r="DT121" s="1013"/>
      <c r="DU121" s="1013"/>
      <c r="DV121" s="1014">
        <v>2.7</v>
      </c>
      <c r="DW121" s="1014"/>
      <c r="DX121" s="1014"/>
      <c r="DY121" s="1014"/>
      <c r="DZ121" s="1015"/>
    </row>
    <row r="122" spans="1:130" s="246" customFormat="1" ht="26.25" customHeight="1" x14ac:dyDescent="0.15">
      <c r="A122" s="1152"/>
      <c r="B122" s="1039"/>
      <c r="C122" s="1009" t="s">
        <v>456</v>
      </c>
      <c r="D122" s="1010"/>
      <c r="E122" s="1010"/>
      <c r="F122" s="1010"/>
      <c r="G122" s="1010"/>
      <c r="H122" s="1010"/>
      <c r="I122" s="1010"/>
      <c r="J122" s="1010"/>
      <c r="K122" s="1010"/>
      <c r="L122" s="1010"/>
      <c r="M122" s="1010"/>
      <c r="N122" s="1010"/>
      <c r="O122" s="1010"/>
      <c r="P122" s="1010"/>
      <c r="Q122" s="1010"/>
      <c r="R122" s="1010"/>
      <c r="S122" s="1010"/>
      <c r="T122" s="1010"/>
      <c r="U122" s="1010"/>
      <c r="V122" s="1010"/>
      <c r="W122" s="1010"/>
      <c r="X122" s="1010"/>
      <c r="Y122" s="1010"/>
      <c r="Z122" s="1011"/>
      <c r="AA122" s="1051" t="s">
        <v>440</v>
      </c>
      <c r="AB122" s="1052"/>
      <c r="AC122" s="1052"/>
      <c r="AD122" s="1052"/>
      <c r="AE122" s="1053"/>
      <c r="AF122" s="1054" t="s">
        <v>177</v>
      </c>
      <c r="AG122" s="1052"/>
      <c r="AH122" s="1052"/>
      <c r="AI122" s="1052"/>
      <c r="AJ122" s="1053"/>
      <c r="AK122" s="1054" t="s">
        <v>177</v>
      </c>
      <c r="AL122" s="1052"/>
      <c r="AM122" s="1052"/>
      <c r="AN122" s="1052"/>
      <c r="AO122" s="1053"/>
      <c r="AP122" s="1055" t="s">
        <v>177</v>
      </c>
      <c r="AQ122" s="1056"/>
      <c r="AR122" s="1056"/>
      <c r="AS122" s="1056"/>
      <c r="AT122" s="1057"/>
      <c r="AU122" s="1085"/>
      <c r="AV122" s="1086"/>
      <c r="AW122" s="1086"/>
      <c r="AX122" s="1086"/>
      <c r="AY122" s="1087"/>
      <c r="AZ122" s="1067" t="s">
        <v>477</v>
      </c>
      <c r="BA122" s="1058"/>
      <c r="BB122" s="1058"/>
      <c r="BC122" s="1058"/>
      <c r="BD122" s="1058"/>
      <c r="BE122" s="1058"/>
      <c r="BF122" s="1058"/>
      <c r="BG122" s="1058"/>
      <c r="BH122" s="1058"/>
      <c r="BI122" s="1058"/>
      <c r="BJ122" s="1058"/>
      <c r="BK122" s="1058"/>
      <c r="BL122" s="1058"/>
      <c r="BM122" s="1058"/>
      <c r="BN122" s="1058"/>
      <c r="BO122" s="1058"/>
      <c r="BP122" s="1059"/>
      <c r="BQ122" s="1090">
        <v>4225005</v>
      </c>
      <c r="BR122" s="1091"/>
      <c r="BS122" s="1091"/>
      <c r="BT122" s="1091"/>
      <c r="BU122" s="1091"/>
      <c r="BV122" s="1091">
        <v>4192051</v>
      </c>
      <c r="BW122" s="1091"/>
      <c r="BX122" s="1091"/>
      <c r="BY122" s="1091"/>
      <c r="BZ122" s="1091"/>
      <c r="CA122" s="1091">
        <v>4031706</v>
      </c>
      <c r="CB122" s="1091"/>
      <c r="CC122" s="1091"/>
      <c r="CD122" s="1091"/>
      <c r="CE122" s="1091"/>
      <c r="CF122" s="1111">
        <v>141.4</v>
      </c>
      <c r="CG122" s="1112"/>
      <c r="CH122" s="1112"/>
      <c r="CI122" s="1112"/>
      <c r="CJ122" s="1112"/>
      <c r="CK122" s="1103"/>
      <c r="CL122" s="1104"/>
      <c r="CM122" s="1104"/>
      <c r="CN122" s="1104"/>
      <c r="CO122" s="1105"/>
      <c r="CP122" s="1113" t="s">
        <v>407</v>
      </c>
      <c r="CQ122" s="1114"/>
      <c r="CR122" s="1114"/>
      <c r="CS122" s="1114"/>
      <c r="CT122" s="1114"/>
      <c r="CU122" s="1114"/>
      <c r="CV122" s="1114"/>
      <c r="CW122" s="1114"/>
      <c r="CX122" s="1114"/>
      <c r="CY122" s="1114"/>
      <c r="CZ122" s="1114"/>
      <c r="DA122" s="1114"/>
      <c r="DB122" s="1114"/>
      <c r="DC122" s="1114"/>
      <c r="DD122" s="1114"/>
      <c r="DE122" s="1114"/>
      <c r="DF122" s="1115"/>
      <c r="DG122" s="1012">
        <v>19133</v>
      </c>
      <c r="DH122" s="1013"/>
      <c r="DI122" s="1013"/>
      <c r="DJ122" s="1013"/>
      <c r="DK122" s="1013"/>
      <c r="DL122" s="1013">
        <v>25187</v>
      </c>
      <c r="DM122" s="1013"/>
      <c r="DN122" s="1013"/>
      <c r="DO122" s="1013"/>
      <c r="DP122" s="1013"/>
      <c r="DQ122" s="1013">
        <v>31370</v>
      </c>
      <c r="DR122" s="1013"/>
      <c r="DS122" s="1013"/>
      <c r="DT122" s="1013"/>
      <c r="DU122" s="1013"/>
      <c r="DV122" s="1014">
        <v>1.1000000000000001</v>
      </c>
      <c r="DW122" s="1014"/>
      <c r="DX122" s="1014"/>
      <c r="DY122" s="1014"/>
      <c r="DZ122" s="1015"/>
    </row>
    <row r="123" spans="1:130" s="246" customFormat="1" ht="26.25" customHeight="1" x14ac:dyDescent="0.15">
      <c r="A123" s="1152"/>
      <c r="B123" s="1039"/>
      <c r="C123" s="1009" t="s">
        <v>462</v>
      </c>
      <c r="D123" s="1010"/>
      <c r="E123" s="1010"/>
      <c r="F123" s="1010"/>
      <c r="G123" s="1010"/>
      <c r="H123" s="1010"/>
      <c r="I123" s="1010"/>
      <c r="J123" s="1010"/>
      <c r="K123" s="1010"/>
      <c r="L123" s="1010"/>
      <c r="M123" s="1010"/>
      <c r="N123" s="1010"/>
      <c r="O123" s="1010"/>
      <c r="P123" s="1010"/>
      <c r="Q123" s="1010"/>
      <c r="R123" s="1010"/>
      <c r="S123" s="1010"/>
      <c r="T123" s="1010"/>
      <c r="U123" s="1010"/>
      <c r="V123" s="1010"/>
      <c r="W123" s="1010"/>
      <c r="X123" s="1010"/>
      <c r="Y123" s="1010"/>
      <c r="Z123" s="1011"/>
      <c r="AA123" s="1051" t="s">
        <v>440</v>
      </c>
      <c r="AB123" s="1052"/>
      <c r="AC123" s="1052"/>
      <c r="AD123" s="1052"/>
      <c r="AE123" s="1053"/>
      <c r="AF123" s="1054" t="s">
        <v>440</v>
      </c>
      <c r="AG123" s="1052"/>
      <c r="AH123" s="1052"/>
      <c r="AI123" s="1052"/>
      <c r="AJ123" s="1053"/>
      <c r="AK123" s="1054" t="s">
        <v>177</v>
      </c>
      <c r="AL123" s="1052"/>
      <c r="AM123" s="1052"/>
      <c r="AN123" s="1052"/>
      <c r="AO123" s="1053"/>
      <c r="AP123" s="1055" t="s">
        <v>440</v>
      </c>
      <c r="AQ123" s="1056"/>
      <c r="AR123" s="1056"/>
      <c r="AS123" s="1056"/>
      <c r="AT123" s="1057"/>
      <c r="AU123" s="1088"/>
      <c r="AV123" s="1089"/>
      <c r="AW123" s="1089"/>
      <c r="AX123" s="1089"/>
      <c r="AY123" s="1089"/>
      <c r="AZ123" s="277" t="s">
        <v>189</v>
      </c>
      <c r="BA123" s="277"/>
      <c r="BB123" s="277"/>
      <c r="BC123" s="277"/>
      <c r="BD123" s="277"/>
      <c r="BE123" s="277"/>
      <c r="BF123" s="277"/>
      <c r="BG123" s="277"/>
      <c r="BH123" s="277"/>
      <c r="BI123" s="277"/>
      <c r="BJ123" s="277"/>
      <c r="BK123" s="277"/>
      <c r="BL123" s="277"/>
      <c r="BM123" s="277"/>
      <c r="BN123" s="277"/>
      <c r="BO123" s="1068" t="s">
        <v>478</v>
      </c>
      <c r="BP123" s="1099"/>
      <c r="BQ123" s="1158">
        <v>7378539</v>
      </c>
      <c r="BR123" s="1159"/>
      <c r="BS123" s="1159"/>
      <c r="BT123" s="1159"/>
      <c r="BU123" s="1159"/>
      <c r="BV123" s="1159">
        <v>7345843</v>
      </c>
      <c r="BW123" s="1159"/>
      <c r="BX123" s="1159"/>
      <c r="BY123" s="1159"/>
      <c r="BZ123" s="1159"/>
      <c r="CA123" s="1159">
        <v>7211694</v>
      </c>
      <c r="CB123" s="1159"/>
      <c r="CC123" s="1159"/>
      <c r="CD123" s="1159"/>
      <c r="CE123" s="1159"/>
      <c r="CF123" s="1092"/>
      <c r="CG123" s="1093"/>
      <c r="CH123" s="1093"/>
      <c r="CI123" s="1093"/>
      <c r="CJ123" s="1094"/>
      <c r="CK123" s="1103"/>
      <c r="CL123" s="1104"/>
      <c r="CM123" s="1104"/>
      <c r="CN123" s="1104"/>
      <c r="CO123" s="1105"/>
      <c r="CP123" s="1113" t="s">
        <v>409</v>
      </c>
      <c r="CQ123" s="1114"/>
      <c r="CR123" s="1114"/>
      <c r="CS123" s="1114"/>
      <c r="CT123" s="1114"/>
      <c r="CU123" s="1114"/>
      <c r="CV123" s="1114"/>
      <c r="CW123" s="1114"/>
      <c r="CX123" s="1114"/>
      <c r="CY123" s="1114"/>
      <c r="CZ123" s="1114"/>
      <c r="DA123" s="1114"/>
      <c r="DB123" s="1114"/>
      <c r="DC123" s="1114"/>
      <c r="DD123" s="1114"/>
      <c r="DE123" s="1114"/>
      <c r="DF123" s="1115"/>
      <c r="DG123" s="1051">
        <v>18736</v>
      </c>
      <c r="DH123" s="1052"/>
      <c r="DI123" s="1052"/>
      <c r="DJ123" s="1052"/>
      <c r="DK123" s="1053"/>
      <c r="DL123" s="1054">
        <v>17197</v>
      </c>
      <c r="DM123" s="1052"/>
      <c r="DN123" s="1052"/>
      <c r="DO123" s="1052"/>
      <c r="DP123" s="1053"/>
      <c r="DQ123" s="1054">
        <v>15627</v>
      </c>
      <c r="DR123" s="1052"/>
      <c r="DS123" s="1052"/>
      <c r="DT123" s="1052"/>
      <c r="DU123" s="1053"/>
      <c r="DV123" s="1055">
        <v>0.5</v>
      </c>
      <c r="DW123" s="1056"/>
      <c r="DX123" s="1056"/>
      <c r="DY123" s="1056"/>
      <c r="DZ123" s="1057"/>
    </row>
    <row r="124" spans="1:130" s="246" customFormat="1" ht="26.25" customHeight="1" thickBot="1" x14ac:dyDescent="0.2">
      <c r="A124" s="1152"/>
      <c r="B124" s="1039"/>
      <c r="C124" s="1009" t="s">
        <v>465</v>
      </c>
      <c r="D124" s="1010"/>
      <c r="E124" s="1010"/>
      <c r="F124" s="1010"/>
      <c r="G124" s="1010"/>
      <c r="H124" s="1010"/>
      <c r="I124" s="1010"/>
      <c r="J124" s="1010"/>
      <c r="K124" s="1010"/>
      <c r="L124" s="1010"/>
      <c r="M124" s="1010"/>
      <c r="N124" s="1010"/>
      <c r="O124" s="1010"/>
      <c r="P124" s="1010"/>
      <c r="Q124" s="1010"/>
      <c r="R124" s="1010"/>
      <c r="S124" s="1010"/>
      <c r="T124" s="1010"/>
      <c r="U124" s="1010"/>
      <c r="V124" s="1010"/>
      <c r="W124" s="1010"/>
      <c r="X124" s="1010"/>
      <c r="Y124" s="1010"/>
      <c r="Z124" s="1011"/>
      <c r="AA124" s="1051" t="s">
        <v>440</v>
      </c>
      <c r="AB124" s="1052"/>
      <c r="AC124" s="1052"/>
      <c r="AD124" s="1052"/>
      <c r="AE124" s="1053"/>
      <c r="AF124" s="1054" t="s">
        <v>177</v>
      </c>
      <c r="AG124" s="1052"/>
      <c r="AH124" s="1052"/>
      <c r="AI124" s="1052"/>
      <c r="AJ124" s="1053"/>
      <c r="AK124" s="1054" t="s">
        <v>440</v>
      </c>
      <c r="AL124" s="1052"/>
      <c r="AM124" s="1052"/>
      <c r="AN124" s="1052"/>
      <c r="AO124" s="1053"/>
      <c r="AP124" s="1055" t="s">
        <v>177</v>
      </c>
      <c r="AQ124" s="1056"/>
      <c r="AR124" s="1056"/>
      <c r="AS124" s="1056"/>
      <c r="AT124" s="1057"/>
      <c r="AU124" s="1154" t="s">
        <v>479</v>
      </c>
      <c r="AV124" s="1155"/>
      <c r="AW124" s="1155"/>
      <c r="AX124" s="1155"/>
      <c r="AY124" s="1155"/>
      <c r="AZ124" s="1155"/>
      <c r="BA124" s="1155"/>
      <c r="BB124" s="1155"/>
      <c r="BC124" s="1155"/>
      <c r="BD124" s="1155"/>
      <c r="BE124" s="1155"/>
      <c r="BF124" s="1155"/>
      <c r="BG124" s="1155"/>
      <c r="BH124" s="1155"/>
      <c r="BI124" s="1155"/>
      <c r="BJ124" s="1155"/>
      <c r="BK124" s="1155"/>
      <c r="BL124" s="1155"/>
      <c r="BM124" s="1155"/>
      <c r="BN124" s="1155"/>
      <c r="BO124" s="1155"/>
      <c r="BP124" s="1156"/>
      <c r="BQ124" s="1157" t="s">
        <v>440</v>
      </c>
      <c r="BR124" s="1121"/>
      <c r="BS124" s="1121"/>
      <c r="BT124" s="1121"/>
      <c r="BU124" s="1121"/>
      <c r="BV124" s="1121" t="s">
        <v>440</v>
      </c>
      <c r="BW124" s="1121"/>
      <c r="BX124" s="1121"/>
      <c r="BY124" s="1121"/>
      <c r="BZ124" s="1121"/>
      <c r="CA124" s="1121" t="s">
        <v>177</v>
      </c>
      <c r="CB124" s="1121"/>
      <c r="CC124" s="1121"/>
      <c r="CD124" s="1121"/>
      <c r="CE124" s="1121"/>
      <c r="CF124" s="1122"/>
      <c r="CG124" s="1123"/>
      <c r="CH124" s="1123"/>
      <c r="CI124" s="1123"/>
      <c r="CJ124" s="1124"/>
      <c r="CK124" s="1106"/>
      <c r="CL124" s="1106"/>
      <c r="CM124" s="1106"/>
      <c r="CN124" s="1106"/>
      <c r="CO124" s="1107"/>
      <c r="CP124" s="1113" t="s">
        <v>480</v>
      </c>
      <c r="CQ124" s="1114"/>
      <c r="CR124" s="1114"/>
      <c r="CS124" s="1114"/>
      <c r="CT124" s="1114"/>
      <c r="CU124" s="1114"/>
      <c r="CV124" s="1114"/>
      <c r="CW124" s="1114"/>
      <c r="CX124" s="1114"/>
      <c r="CY124" s="1114"/>
      <c r="CZ124" s="1114"/>
      <c r="DA124" s="1114"/>
      <c r="DB124" s="1114"/>
      <c r="DC124" s="1114"/>
      <c r="DD124" s="1114"/>
      <c r="DE124" s="1114"/>
      <c r="DF124" s="1115"/>
      <c r="DG124" s="1098" t="s">
        <v>177</v>
      </c>
      <c r="DH124" s="1077"/>
      <c r="DI124" s="1077"/>
      <c r="DJ124" s="1077"/>
      <c r="DK124" s="1078"/>
      <c r="DL124" s="1076" t="s">
        <v>177</v>
      </c>
      <c r="DM124" s="1077"/>
      <c r="DN124" s="1077"/>
      <c r="DO124" s="1077"/>
      <c r="DP124" s="1078"/>
      <c r="DQ124" s="1076" t="s">
        <v>177</v>
      </c>
      <c r="DR124" s="1077"/>
      <c r="DS124" s="1077"/>
      <c r="DT124" s="1077"/>
      <c r="DU124" s="1078"/>
      <c r="DV124" s="1079" t="s">
        <v>177</v>
      </c>
      <c r="DW124" s="1080"/>
      <c r="DX124" s="1080"/>
      <c r="DY124" s="1080"/>
      <c r="DZ124" s="1081"/>
    </row>
    <row r="125" spans="1:130" s="246" customFormat="1" ht="26.25" customHeight="1" x14ac:dyDescent="0.15">
      <c r="A125" s="1152"/>
      <c r="B125" s="1039"/>
      <c r="C125" s="1009" t="s">
        <v>467</v>
      </c>
      <c r="D125" s="1010"/>
      <c r="E125" s="1010"/>
      <c r="F125" s="1010"/>
      <c r="G125" s="1010"/>
      <c r="H125" s="1010"/>
      <c r="I125" s="1010"/>
      <c r="J125" s="1010"/>
      <c r="K125" s="1010"/>
      <c r="L125" s="1010"/>
      <c r="M125" s="1010"/>
      <c r="N125" s="1010"/>
      <c r="O125" s="1010"/>
      <c r="P125" s="1010"/>
      <c r="Q125" s="1010"/>
      <c r="R125" s="1010"/>
      <c r="S125" s="1010"/>
      <c r="T125" s="1010"/>
      <c r="U125" s="1010"/>
      <c r="V125" s="1010"/>
      <c r="W125" s="1010"/>
      <c r="X125" s="1010"/>
      <c r="Y125" s="1010"/>
      <c r="Z125" s="1011"/>
      <c r="AA125" s="1051" t="s">
        <v>177</v>
      </c>
      <c r="AB125" s="1052"/>
      <c r="AC125" s="1052"/>
      <c r="AD125" s="1052"/>
      <c r="AE125" s="1053"/>
      <c r="AF125" s="1054" t="s">
        <v>440</v>
      </c>
      <c r="AG125" s="1052"/>
      <c r="AH125" s="1052"/>
      <c r="AI125" s="1052"/>
      <c r="AJ125" s="1053"/>
      <c r="AK125" s="1054" t="s">
        <v>177</v>
      </c>
      <c r="AL125" s="1052"/>
      <c r="AM125" s="1052"/>
      <c r="AN125" s="1052"/>
      <c r="AO125" s="1053"/>
      <c r="AP125" s="1055" t="s">
        <v>177</v>
      </c>
      <c r="AQ125" s="1056"/>
      <c r="AR125" s="1056"/>
      <c r="AS125" s="1056"/>
      <c r="AT125" s="105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6" t="s">
        <v>481</v>
      </c>
      <c r="CL125" s="1101"/>
      <c r="CM125" s="1101"/>
      <c r="CN125" s="1101"/>
      <c r="CO125" s="1102"/>
      <c r="CP125" s="1033" t="s">
        <v>482</v>
      </c>
      <c r="CQ125" s="982"/>
      <c r="CR125" s="982"/>
      <c r="CS125" s="982"/>
      <c r="CT125" s="982"/>
      <c r="CU125" s="982"/>
      <c r="CV125" s="982"/>
      <c r="CW125" s="982"/>
      <c r="CX125" s="982"/>
      <c r="CY125" s="982"/>
      <c r="CZ125" s="982"/>
      <c r="DA125" s="982"/>
      <c r="DB125" s="982"/>
      <c r="DC125" s="982"/>
      <c r="DD125" s="982"/>
      <c r="DE125" s="982"/>
      <c r="DF125" s="983"/>
      <c r="DG125" s="1019" t="s">
        <v>440</v>
      </c>
      <c r="DH125" s="1020"/>
      <c r="DI125" s="1020"/>
      <c r="DJ125" s="1020"/>
      <c r="DK125" s="1020"/>
      <c r="DL125" s="1020" t="s">
        <v>177</v>
      </c>
      <c r="DM125" s="1020"/>
      <c r="DN125" s="1020"/>
      <c r="DO125" s="1020"/>
      <c r="DP125" s="1020"/>
      <c r="DQ125" s="1020" t="s">
        <v>177</v>
      </c>
      <c r="DR125" s="1020"/>
      <c r="DS125" s="1020"/>
      <c r="DT125" s="1020"/>
      <c r="DU125" s="1020"/>
      <c r="DV125" s="1021" t="s">
        <v>177</v>
      </c>
      <c r="DW125" s="1021"/>
      <c r="DX125" s="1021"/>
      <c r="DY125" s="1021"/>
      <c r="DZ125" s="1022"/>
    </row>
    <row r="126" spans="1:130" s="246" customFormat="1" ht="26.25" customHeight="1" thickBot="1" x14ac:dyDescent="0.2">
      <c r="A126" s="1152"/>
      <c r="B126" s="1039"/>
      <c r="C126" s="1009" t="s">
        <v>469</v>
      </c>
      <c r="D126" s="1010"/>
      <c r="E126" s="1010"/>
      <c r="F126" s="1010"/>
      <c r="G126" s="1010"/>
      <c r="H126" s="1010"/>
      <c r="I126" s="1010"/>
      <c r="J126" s="1010"/>
      <c r="K126" s="1010"/>
      <c r="L126" s="1010"/>
      <c r="M126" s="1010"/>
      <c r="N126" s="1010"/>
      <c r="O126" s="1010"/>
      <c r="P126" s="1010"/>
      <c r="Q126" s="1010"/>
      <c r="R126" s="1010"/>
      <c r="S126" s="1010"/>
      <c r="T126" s="1010"/>
      <c r="U126" s="1010"/>
      <c r="V126" s="1010"/>
      <c r="W126" s="1010"/>
      <c r="X126" s="1010"/>
      <c r="Y126" s="1010"/>
      <c r="Z126" s="1011"/>
      <c r="AA126" s="1051" t="s">
        <v>177</v>
      </c>
      <c r="AB126" s="1052"/>
      <c r="AC126" s="1052"/>
      <c r="AD126" s="1052"/>
      <c r="AE126" s="1053"/>
      <c r="AF126" s="1054" t="s">
        <v>177</v>
      </c>
      <c r="AG126" s="1052"/>
      <c r="AH126" s="1052"/>
      <c r="AI126" s="1052"/>
      <c r="AJ126" s="1053"/>
      <c r="AK126" s="1054" t="s">
        <v>177</v>
      </c>
      <c r="AL126" s="1052"/>
      <c r="AM126" s="1052"/>
      <c r="AN126" s="1052"/>
      <c r="AO126" s="1053"/>
      <c r="AP126" s="1055" t="s">
        <v>177</v>
      </c>
      <c r="AQ126" s="1056"/>
      <c r="AR126" s="1056"/>
      <c r="AS126" s="1056"/>
      <c r="AT126" s="105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7"/>
      <c r="CL126" s="1104"/>
      <c r="CM126" s="1104"/>
      <c r="CN126" s="1104"/>
      <c r="CO126" s="1105"/>
      <c r="CP126" s="1042" t="s">
        <v>483</v>
      </c>
      <c r="CQ126" s="1043"/>
      <c r="CR126" s="1043"/>
      <c r="CS126" s="1043"/>
      <c r="CT126" s="1043"/>
      <c r="CU126" s="1043"/>
      <c r="CV126" s="1043"/>
      <c r="CW126" s="1043"/>
      <c r="CX126" s="1043"/>
      <c r="CY126" s="1043"/>
      <c r="CZ126" s="1043"/>
      <c r="DA126" s="1043"/>
      <c r="DB126" s="1043"/>
      <c r="DC126" s="1043"/>
      <c r="DD126" s="1043"/>
      <c r="DE126" s="1043"/>
      <c r="DF126" s="1044"/>
      <c r="DG126" s="1012" t="s">
        <v>177</v>
      </c>
      <c r="DH126" s="1013"/>
      <c r="DI126" s="1013"/>
      <c r="DJ126" s="1013"/>
      <c r="DK126" s="1013"/>
      <c r="DL126" s="1013" t="s">
        <v>177</v>
      </c>
      <c r="DM126" s="1013"/>
      <c r="DN126" s="1013"/>
      <c r="DO126" s="1013"/>
      <c r="DP126" s="1013"/>
      <c r="DQ126" s="1013" t="s">
        <v>177</v>
      </c>
      <c r="DR126" s="1013"/>
      <c r="DS126" s="1013"/>
      <c r="DT126" s="1013"/>
      <c r="DU126" s="1013"/>
      <c r="DV126" s="1014" t="s">
        <v>177</v>
      </c>
      <c r="DW126" s="1014"/>
      <c r="DX126" s="1014"/>
      <c r="DY126" s="1014"/>
      <c r="DZ126" s="1015"/>
    </row>
    <row r="127" spans="1:130" s="246" customFormat="1" ht="26.25" customHeight="1" x14ac:dyDescent="0.15">
      <c r="A127" s="1153"/>
      <c r="B127" s="1041"/>
      <c r="C127" s="1095" t="s">
        <v>484</v>
      </c>
      <c r="D127" s="1096"/>
      <c r="E127" s="1096"/>
      <c r="F127" s="1096"/>
      <c r="G127" s="1096"/>
      <c r="H127" s="1096"/>
      <c r="I127" s="1096"/>
      <c r="J127" s="1096"/>
      <c r="K127" s="1096"/>
      <c r="L127" s="1096"/>
      <c r="M127" s="1096"/>
      <c r="N127" s="1096"/>
      <c r="O127" s="1096"/>
      <c r="P127" s="1096"/>
      <c r="Q127" s="1096"/>
      <c r="R127" s="1096"/>
      <c r="S127" s="1096"/>
      <c r="T127" s="1096"/>
      <c r="U127" s="1096"/>
      <c r="V127" s="1096"/>
      <c r="W127" s="1096"/>
      <c r="X127" s="1096"/>
      <c r="Y127" s="1096"/>
      <c r="Z127" s="1097"/>
      <c r="AA127" s="1051" t="s">
        <v>177</v>
      </c>
      <c r="AB127" s="1052"/>
      <c r="AC127" s="1052"/>
      <c r="AD127" s="1052"/>
      <c r="AE127" s="1053"/>
      <c r="AF127" s="1054" t="s">
        <v>177</v>
      </c>
      <c r="AG127" s="1052"/>
      <c r="AH127" s="1052"/>
      <c r="AI127" s="1052"/>
      <c r="AJ127" s="1053"/>
      <c r="AK127" s="1054" t="s">
        <v>177</v>
      </c>
      <c r="AL127" s="1052"/>
      <c r="AM127" s="1052"/>
      <c r="AN127" s="1052"/>
      <c r="AO127" s="1053"/>
      <c r="AP127" s="1055" t="s">
        <v>177</v>
      </c>
      <c r="AQ127" s="1056"/>
      <c r="AR127" s="1056"/>
      <c r="AS127" s="1056"/>
      <c r="AT127" s="1057"/>
      <c r="AU127" s="282"/>
      <c r="AV127" s="282"/>
      <c r="AW127" s="282"/>
      <c r="AX127" s="1125" t="s">
        <v>485</v>
      </c>
      <c r="AY127" s="1126"/>
      <c r="AZ127" s="1126"/>
      <c r="BA127" s="1126"/>
      <c r="BB127" s="1126"/>
      <c r="BC127" s="1126"/>
      <c r="BD127" s="1126"/>
      <c r="BE127" s="1127"/>
      <c r="BF127" s="1128" t="s">
        <v>486</v>
      </c>
      <c r="BG127" s="1126"/>
      <c r="BH127" s="1126"/>
      <c r="BI127" s="1126"/>
      <c r="BJ127" s="1126"/>
      <c r="BK127" s="1126"/>
      <c r="BL127" s="1127"/>
      <c r="BM127" s="1128" t="s">
        <v>487</v>
      </c>
      <c r="BN127" s="1126"/>
      <c r="BO127" s="1126"/>
      <c r="BP127" s="1126"/>
      <c r="BQ127" s="1126"/>
      <c r="BR127" s="1126"/>
      <c r="BS127" s="1127"/>
      <c r="BT127" s="1128" t="s">
        <v>488</v>
      </c>
      <c r="BU127" s="1126"/>
      <c r="BV127" s="1126"/>
      <c r="BW127" s="1126"/>
      <c r="BX127" s="1126"/>
      <c r="BY127" s="1126"/>
      <c r="BZ127" s="1150"/>
      <c r="CA127" s="282"/>
      <c r="CB127" s="282"/>
      <c r="CC127" s="282"/>
      <c r="CD127" s="283"/>
      <c r="CE127" s="283"/>
      <c r="CF127" s="283"/>
      <c r="CG127" s="280"/>
      <c r="CH127" s="280"/>
      <c r="CI127" s="280"/>
      <c r="CJ127" s="281"/>
      <c r="CK127" s="1117"/>
      <c r="CL127" s="1104"/>
      <c r="CM127" s="1104"/>
      <c r="CN127" s="1104"/>
      <c r="CO127" s="1105"/>
      <c r="CP127" s="1042" t="s">
        <v>489</v>
      </c>
      <c r="CQ127" s="1043"/>
      <c r="CR127" s="1043"/>
      <c r="CS127" s="1043"/>
      <c r="CT127" s="1043"/>
      <c r="CU127" s="1043"/>
      <c r="CV127" s="1043"/>
      <c r="CW127" s="1043"/>
      <c r="CX127" s="1043"/>
      <c r="CY127" s="1043"/>
      <c r="CZ127" s="1043"/>
      <c r="DA127" s="1043"/>
      <c r="DB127" s="1043"/>
      <c r="DC127" s="1043"/>
      <c r="DD127" s="1043"/>
      <c r="DE127" s="1043"/>
      <c r="DF127" s="1044"/>
      <c r="DG127" s="1012" t="s">
        <v>440</v>
      </c>
      <c r="DH127" s="1013"/>
      <c r="DI127" s="1013"/>
      <c r="DJ127" s="1013"/>
      <c r="DK127" s="1013"/>
      <c r="DL127" s="1013" t="s">
        <v>440</v>
      </c>
      <c r="DM127" s="1013"/>
      <c r="DN127" s="1013"/>
      <c r="DO127" s="1013"/>
      <c r="DP127" s="1013"/>
      <c r="DQ127" s="1013" t="s">
        <v>177</v>
      </c>
      <c r="DR127" s="1013"/>
      <c r="DS127" s="1013"/>
      <c r="DT127" s="1013"/>
      <c r="DU127" s="1013"/>
      <c r="DV127" s="1014" t="s">
        <v>177</v>
      </c>
      <c r="DW127" s="1014"/>
      <c r="DX127" s="1014"/>
      <c r="DY127" s="1014"/>
      <c r="DZ127" s="1015"/>
    </row>
    <row r="128" spans="1:130" s="246" customFormat="1" ht="26.25" customHeight="1" thickBot="1" x14ac:dyDescent="0.2">
      <c r="A128" s="1136" t="s">
        <v>490</v>
      </c>
      <c r="B128" s="1137"/>
      <c r="C128" s="1137"/>
      <c r="D128" s="1137"/>
      <c r="E128" s="1137"/>
      <c r="F128" s="1137"/>
      <c r="G128" s="1137"/>
      <c r="H128" s="1137"/>
      <c r="I128" s="1137"/>
      <c r="J128" s="1137"/>
      <c r="K128" s="1137"/>
      <c r="L128" s="1137"/>
      <c r="M128" s="1137"/>
      <c r="N128" s="1137"/>
      <c r="O128" s="1137"/>
      <c r="P128" s="1137"/>
      <c r="Q128" s="1137"/>
      <c r="R128" s="1137"/>
      <c r="S128" s="1137"/>
      <c r="T128" s="1137"/>
      <c r="U128" s="1137"/>
      <c r="V128" s="1137"/>
      <c r="W128" s="1138" t="s">
        <v>491</v>
      </c>
      <c r="X128" s="1138"/>
      <c r="Y128" s="1138"/>
      <c r="Z128" s="1139"/>
      <c r="AA128" s="1140">
        <v>22933</v>
      </c>
      <c r="AB128" s="1141"/>
      <c r="AC128" s="1141"/>
      <c r="AD128" s="1141"/>
      <c r="AE128" s="1142"/>
      <c r="AF128" s="1143">
        <v>24914</v>
      </c>
      <c r="AG128" s="1141"/>
      <c r="AH128" s="1141"/>
      <c r="AI128" s="1141"/>
      <c r="AJ128" s="1142"/>
      <c r="AK128" s="1143">
        <v>24692</v>
      </c>
      <c r="AL128" s="1141"/>
      <c r="AM128" s="1141"/>
      <c r="AN128" s="1141"/>
      <c r="AO128" s="1142"/>
      <c r="AP128" s="1144"/>
      <c r="AQ128" s="1145"/>
      <c r="AR128" s="1145"/>
      <c r="AS128" s="1145"/>
      <c r="AT128" s="1146"/>
      <c r="AU128" s="282"/>
      <c r="AV128" s="282"/>
      <c r="AW128" s="282"/>
      <c r="AX128" s="981" t="s">
        <v>492</v>
      </c>
      <c r="AY128" s="982"/>
      <c r="AZ128" s="982"/>
      <c r="BA128" s="982"/>
      <c r="BB128" s="982"/>
      <c r="BC128" s="982"/>
      <c r="BD128" s="982"/>
      <c r="BE128" s="983"/>
      <c r="BF128" s="1147" t="s">
        <v>177</v>
      </c>
      <c r="BG128" s="1148"/>
      <c r="BH128" s="1148"/>
      <c r="BI128" s="1148"/>
      <c r="BJ128" s="1148"/>
      <c r="BK128" s="1148"/>
      <c r="BL128" s="1149"/>
      <c r="BM128" s="1147">
        <v>15</v>
      </c>
      <c r="BN128" s="1148"/>
      <c r="BO128" s="1148"/>
      <c r="BP128" s="1148"/>
      <c r="BQ128" s="1148"/>
      <c r="BR128" s="1148"/>
      <c r="BS128" s="1149"/>
      <c r="BT128" s="1147">
        <v>20</v>
      </c>
      <c r="BU128" s="1148"/>
      <c r="BV128" s="1148"/>
      <c r="BW128" s="1148"/>
      <c r="BX128" s="1148"/>
      <c r="BY128" s="1148"/>
      <c r="BZ128" s="1172"/>
      <c r="CA128" s="283"/>
      <c r="CB128" s="283"/>
      <c r="CC128" s="283"/>
      <c r="CD128" s="283"/>
      <c r="CE128" s="283"/>
      <c r="CF128" s="283"/>
      <c r="CG128" s="280"/>
      <c r="CH128" s="280"/>
      <c r="CI128" s="280"/>
      <c r="CJ128" s="281"/>
      <c r="CK128" s="1118"/>
      <c r="CL128" s="1119"/>
      <c r="CM128" s="1119"/>
      <c r="CN128" s="1119"/>
      <c r="CO128" s="1120"/>
      <c r="CP128" s="1129" t="s">
        <v>493</v>
      </c>
      <c r="CQ128" s="1130"/>
      <c r="CR128" s="1130"/>
      <c r="CS128" s="1130"/>
      <c r="CT128" s="1130"/>
      <c r="CU128" s="1130"/>
      <c r="CV128" s="1130"/>
      <c r="CW128" s="1130"/>
      <c r="CX128" s="1130"/>
      <c r="CY128" s="1130"/>
      <c r="CZ128" s="1130"/>
      <c r="DA128" s="1130"/>
      <c r="DB128" s="1130"/>
      <c r="DC128" s="1130"/>
      <c r="DD128" s="1130"/>
      <c r="DE128" s="1130"/>
      <c r="DF128" s="1131"/>
      <c r="DG128" s="1132" t="s">
        <v>177</v>
      </c>
      <c r="DH128" s="1133"/>
      <c r="DI128" s="1133"/>
      <c r="DJ128" s="1133"/>
      <c r="DK128" s="1133"/>
      <c r="DL128" s="1133" t="s">
        <v>494</v>
      </c>
      <c r="DM128" s="1133"/>
      <c r="DN128" s="1133"/>
      <c r="DO128" s="1133"/>
      <c r="DP128" s="1133"/>
      <c r="DQ128" s="1133" t="s">
        <v>177</v>
      </c>
      <c r="DR128" s="1133"/>
      <c r="DS128" s="1133"/>
      <c r="DT128" s="1133"/>
      <c r="DU128" s="1133"/>
      <c r="DV128" s="1134" t="s">
        <v>177</v>
      </c>
      <c r="DW128" s="1134"/>
      <c r="DX128" s="1134"/>
      <c r="DY128" s="1134"/>
      <c r="DZ128" s="1135"/>
    </row>
    <row r="129" spans="1:131" s="246" customFormat="1" ht="26.25" customHeight="1" x14ac:dyDescent="0.15">
      <c r="A129" s="1023" t="s">
        <v>107</v>
      </c>
      <c r="B129" s="1024"/>
      <c r="C129" s="1024"/>
      <c r="D129" s="1024"/>
      <c r="E129" s="1024"/>
      <c r="F129" s="1024"/>
      <c r="G129" s="1024"/>
      <c r="H129" s="1024"/>
      <c r="I129" s="1024"/>
      <c r="J129" s="1024"/>
      <c r="K129" s="1024"/>
      <c r="L129" s="1024"/>
      <c r="M129" s="1024"/>
      <c r="N129" s="1024"/>
      <c r="O129" s="1024"/>
      <c r="P129" s="1024"/>
      <c r="Q129" s="1024"/>
      <c r="R129" s="1024"/>
      <c r="S129" s="1024"/>
      <c r="T129" s="1024"/>
      <c r="U129" s="1024"/>
      <c r="V129" s="1024"/>
      <c r="W129" s="1166" t="s">
        <v>495</v>
      </c>
      <c r="X129" s="1167"/>
      <c r="Y129" s="1167"/>
      <c r="Z129" s="1168"/>
      <c r="AA129" s="1051">
        <v>3369477</v>
      </c>
      <c r="AB129" s="1052"/>
      <c r="AC129" s="1052"/>
      <c r="AD129" s="1052"/>
      <c r="AE129" s="1053"/>
      <c r="AF129" s="1054">
        <v>3311345</v>
      </c>
      <c r="AG129" s="1052"/>
      <c r="AH129" s="1052"/>
      <c r="AI129" s="1052"/>
      <c r="AJ129" s="1053"/>
      <c r="AK129" s="1054">
        <v>3278628</v>
      </c>
      <c r="AL129" s="1052"/>
      <c r="AM129" s="1052"/>
      <c r="AN129" s="1052"/>
      <c r="AO129" s="1053"/>
      <c r="AP129" s="1169"/>
      <c r="AQ129" s="1170"/>
      <c r="AR129" s="1170"/>
      <c r="AS129" s="1170"/>
      <c r="AT129" s="1171"/>
      <c r="AU129" s="284"/>
      <c r="AV129" s="284"/>
      <c r="AW129" s="284"/>
      <c r="AX129" s="1160" t="s">
        <v>496</v>
      </c>
      <c r="AY129" s="1043"/>
      <c r="AZ129" s="1043"/>
      <c r="BA129" s="1043"/>
      <c r="BB129" s="1043"/>
      <c r="BC129" s="1043"/>
      <c r="BD129" s="1043"/>
      <c r="BE129" s="1044"/>
      <c r="BF129" s="1161" t="s">
        <v>177</v>
      </c>
      <c r="BG129" s="1162"/>
      <c r="BH129" s="1162"/>
      <c r="BI129" s="1162"/>
      <c r="BJ129" s="1162"/>
      <c r="BK129" s="1162"/>
      <c r="BL129" s="1163"/>
      <c r="BM129" s="1161">
        <v>20</v>
      </c>
      <c r="BN129" s="1162"/>
      <c r="BO129" s="1162"/>
      <c r="BP129" s="1162"/>
      <c r="BQ129" s="1162"/>
      <c r="BR129" s="1162"/>
      <c r="BS129" s="1163"/>
      <c r="BT129" s="1161">
        <v>30</v>
      </c>
      <c r="BU129" s="1164"/>
      <c r="BV129" s="1164"/>
      <c r="BW129" s="1164"/>
      <c r="BX129" s="1164"/>
      <c r="BY129" s="1164"/>
      <c r="BZ129" s="1165"/>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3" t="s">
        <v>497</v>
      </c>
      <c r="B130" s="1024"/>
      <c r="C130" s="1024"/>
      <c r="D130" s="1024"/>
      <c r="E130" s="1024"/>
      <c r="F130" s="1024"/>
      <c r="G130" s="1024"/>
      <c r="H130" s="1024"/>
      <c r="I130" s="1024"/>
      <c r="J130" s="1024"/>
      <c r="K130" s="1024"/>
      <c r="L130" s="1024"/>
      <c r="M130" s="1024"/>
      <c r="N130" s="1024"/>
      <c r="O130" s="1024"/>
      <c r="P130" s="1024"/>
      <c r="Q130" s="1024"/>
      <c r="R130" s="1024"/>
      <c r="S130" s="1024"/>
      <c r="T130" s="1024"/>
      <c r="U130" s="1024"/>
      <c r="V130" s="1024"/>
      <c r="W130" s="1166" t="s">
        <v>498</v>
      </c>
      <c r="X130" s="1167"/>
      <c r="Y130" s="1167"/>
      <c r="Z130" s="1168"/>
      <c r="AA130" s="1051">
        <v>466273</v>
      </c>
      <c r="AB130" s="1052"/>
      <c r="AC130" s="1052"/>
      <c r="AD130" s="1052"/>
      <c r="AE130" s="1053"/>
      <c r="AF130" s="1054">
        <v>442226</v>
      </c>
      <c r="AG130" s="1052"/>
      <c r="AH130" s="1052"/>
      <c r="AI130" s="1052"/>
      <c r="AJ130" s="1053"/>
      <c r="AK130" s="1054">
        <v>426417</v>
      </c>
      <c r="AL130" s="1052"/>
      <c r="AM130" s="1052"/>
      <c r="AN130" s="1052"/>
      <c r="AO130" s="1053"/>
      <c r="AP130" s="1169"/>
      <c r="AQ130" s="1170"/>
      <c r="AR130" s="1170"/>
      <c r="AS130" s="1170"/>
      <c r="AT130" s="1171"/>
      <c r="AU130" s="284"/>
      <c r="AV130" s="284"/>
      <c r="AW130" s="284"/>
      <c r="AX130" s="1160" t="s">
        <v>499</v>
      </c>
      <c r="AY130" s="1043"/>
      <c r="AZ130" s="1043"/>
      <c r="BA130" s="1043"/>
      <c r="BB130" s="1043"/>
      <c r="BC130" s="1043"/>
      <c r="BD130" s="1043"/>
      <c r="BE130" s="1044"/>
      <c r="BF130" s="1197">
        <v>8.1</v>
      </c>
      <c r="BG130" s="1198"/>
      <c r="BH130" s="1198"/>
      <c r="BI130" s="1198"/>
      <c r="BJ130" s="1198"/>
      <c r="BK130" s="1198"/>
      <c r="BL130" s="1199"/>
      <c r="BM130" s="1197">
        <v>25</v>
      </c>
      <c r="BN130" s="1198"/>
      <c r="BO130" s="1198"/>
      <c r="BP130" s="1198"/>
      <c r="BQ130" s="1198"/>
      <c r="BR130" s="1198"/>
      <c r="BS130" s="1199"/>
      <c r="BT130" s="1197">
        <v>35</v>
      </c>
      <c r="BU130" s="1200"/>
      <c r="BV130" s="1200"/>
      <c r="BW130" s="1200"/>
      <c r="BX130" s="1200"/>
      <c r="BY130" s="1200"/>
      <c r="BZ130" s="1201"/>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202"/>
      <c r="B131" s="1203"/>
      <c r="C131" s="1203"/>
      <c r="D131" s="1203"/>
      <c r="E131" s="1203"/>
      <c r="F131" s="1203"/>
      <c r="G131" s="1203"/>
      <c r="H131" s="1203"/>
      <c r="I131" s="1203"/>
      <c r="J131" s="1203"/>
      <c r="K131" s="1203"/>
      <c r="L131" s="1203"/>
      <c r="M131" s="1203"/>
      <c r="N131" s="1203"/>
      <c r="O131" s="1203"/>
      <c r="P131" s="1203"/>
      <c r="Q131" s="1203"/>
      <c r="R131" s="1203"/>
      <c r="S131" s="1203"/>
      <c r="T131" s="1203"/>
      <c r="U131" s="1203"/>
      <c r="V131" s="1203"/>
      <c r="W131" s="1204" t="s">
        <v>500</v>
      </c>
      <c r="X131" s="1205"/>
      <c r="Y131" s="1205"/>
      <c r="Z131" s="1206"/>
      <c r="AA131" s="1098">
        <v>2903204</v>
      </c>
      <c r="AB131" s="1077"/>
      <c r="AC131" s="1077"/>
      <c r="AD131" s="1077"/>
      <c r="AE131" s="1078"/>
      <c r="AF131" s="1076">
        <v>2869119</v>
      </c>
      <c r="AG131" s="1077"/>
      <c r="AH131" s="1077"/>
      <c r="AI131" s="1077"/>
      <c r="AJ131" s="1078"/>
      <c r="AK131" s="1076">
        <v>2852211</v>
      </c>
      <c r="AL131" s="1077"/>
      <c r="AM131" s="1077"/>
      <c r="AN131" s="1077"/>
      <c r="AO131" s="1078"/>
      <c r="AP131" s="1207"/>
      <c r="AQ131" s="1208"/>
      <c r="AR131" s="1208"/>
      <c r="AS131" s="1208"/>
      <c r="AT131" s="1209"/>
      <c r="AU131" s="284"/>
      <c r="AV131" s="284"/>
      <c r="AW131" s="284"/>
      <c r="AX131" s="1179" t="s">
        <v>501</v>
      </c>
      <c r="AY131" s="1130"/>
      <c r="AZ131" s="1130"/>
      <c r="BA131" s="1130"/>
      <c r="BB131" s="1130"/>
      <c r="BC131" s="1130"/>
      <c r="BD131" s="1130"/>
      <c r="BE131" s="1131"/>
      <c r="BF131" s="1180" t="s">
        <v>177</v>
      </c>
      <c r="BG131" s="1181"/>
      <c r="BH131" s="1181"/>
      <c r="BI131" s="1181"/>
      <c r="BJ131" s="1181"/>
      <c r="BK131" s="1181"/>
      <c r="BL131" s="1182"/>
      <c r="BM131" s="1180">
        <v>350</v>
      </c>
      <c r="BN131" s="1181"/>
      <c r="BO131" s="1181"/>
      <c r="BP131" s="1181"/>
      <c r="BQ131" s="1181"/>
      <c r="BR131" s="1181"/>
      <c r="BS131" s="1182"/>
      <c r="BT131" s="1183"/>
      <c r="BU131" s="1184"/>
      <c r="BV131" s="1184"/>
      <c r="BW131" s="1184"/>
      <c r="BX131" s="1184"/>
      <c r="BY131" s="1184"/>
      <c r="BZ131" s="118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6" t="s">
        <v>502</v>
      </c>
      <c r="B132" s="1187"/>
      <c r="C132" s="1187"/>
      <c r="D132" s="1187"/>
      <c r="E132" s="1187"/>
      <c r="F132" s="1187"/>
      <c r="G132" s="1187"/>
      <c r="H132" s="1187"/>
      <c r="I132" s="1187"/>
      <c r="J132" s="1187"/>
      <c r="K132" s="1187"/>
      <c r="L132" s="1187"/>
      <c r="M132" s="1187"/>
      <c r="N132" s="1187"/>
      <c r="O132" s="1187"/>
      <c r="P132" s="1187"/>
      <c r="Q132" s="1187"/>
      <c r="R132" s="1187"/>
      <c r="S132" s="1187"/>
      <c r="T132" s="1187"/>
      <c r="U132" s="1187"/>
      <c r="V132" s="1190" t="s">
        <v>503</v>
      </c>
      <c r="W132" s="1190"/>
      <c r="X132" s="1190"/>
      <c r="Y132" s="1190"/>
      <c r="Z132" s="1191"/>
      <c r="AA132" s="1192">
        <v>8.3157091269999999</v>
      </c>
      <c r="AB132" s="1193"/>
      <c r="AC132" s="1193"/>
      <c r="AD132" s="1193"/>
      <c r="AE132" s="1194"/>
      <c r="AF132" s="1195">
        <v>8.2147864899999998</v>
      </c>
      <c r="AG132" s="1193"/>
      <c r="AH132" s="1193"/>
      <c r="AI132" s="1193"/>
      <c r="AJ132" s="1194"/>
      <c r="AK132" s="1195">
        <v>7.8375337590000003</v>
      </c>
      <c r="AL132" s="1193"/>
      <c r="AM132" s="1193"/>
      <c r="AN132" s="1193"/>
      <c r="AO132" s="1194"/>
      <c r="AP132" s="1092"/>
      <c r="AQ132" s="1093"/>
      <c r="AR132" s="1093"/>
      <c r="AS132" s="1093"/>
      <c r="AT132" s="119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8"/>
      <c r="B133" s="1189"/>
      <c r="C133" s="1189"/>
      <c r="D133" s="1189"/>
      <c r="E133" s="1189"/>
      <c r="F133" s="1189"/>
      <c r="G133" s="1189"/>
      <c r="H133" s="1189"/>
      <c r="I133" s="1189"/>
      <c r="J133" s="1189"/>
      <c r="K133" s="1189"/>
      <c r="L133" s="1189"/>
      <c r="M133" s="1189"/>
      <c r="N133" s="1189"/>
      <c r="O133" s="1189"/>
      <c r="P133" s="1189"/>
      <c r="Q133" s="1189"/>
      <c r="R133" s="1189"/>
      <c r="S133" s="1189"/>
      <c r="T133" s="1189"/>
      <c r="U133" s="1189"/>
      <c r="V133" s="1173" t="s">
        <v>504</v>
      </c>
      <c r="W133" s="1173"/>
      <c r="X133" s="1173"/>
      <c r="Y133" s="1173"/>
      <c r="Z133" s="1174"/>
      <c r="AA133" s="1175">
        <v>8.1999999999999993</v>
      </c>
      <c r="AB133" s="1176"/>
      <c r="AC133" s="1176"/>
      <c r="AD133" s="1176"/>
      <c r="AE133" s="1177"/>
      <c r="AF133" s="1175">
        <v>8.1</v>
      </c>
      <c r="AG133" s="1176"/>
      <c r="AH133" s="1176"/>
      <c r="AI133" s="1176"/>
      <c r="AJ133" s="1177"/>
      <c r="AK133" s="1175">
        <v>8.1</v>
      </c>
      <c r="AL133" s="1176"/>
      <c r="AM133" s="1176"/>
      <c r="AN133" s="1176"/>
      <c r="AO133" s="1177"/>
      <c r="AP133" s="1122"/>
      <c r="AQ133" s="1123"/>
      <c r="AR133" s="1123"/>
      <c r="AS133" s="1123"/>
      <c r="AT133" s="1178"/>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d6RtcBeSxhR2NZ5N81NTDHaNvn1aE2LAuviZH+7X1NZlPnqs67dt8JDh3WTB7K0PFrAzktYtKMRbJYV4V29wSw==" saltValue="4YUgarNcc/VpNrczcF5Y3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NAHuRpOGB8YNKsn7Vb4fXfkGJSUFjSMVm5XN2IhFl3clH+vTDF2ZCQtAD7rLRWV+0ECp9Jxd5HcMSi6xsOnrng==" saltValue="X9cfTemU8s7GZPB0wGgu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IZlkb0jVyWjYEcSi4lZ/Duk47EHNyXqHkwfY/NewIKjrFw+dHZx0YpX/9j0TyuykZPFX+pjGA3uae0ljy5l9Nw==" saltValue="IGgJo1+HP4rfLDPIQRFtF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3" t="s">
        <v>508</v>
      </c>
      <c r="AP7" s="303"/>
      <c r="AQ7" s="304" t="s">
        <v>509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4"/>
      <c r="AP8" s="309" t="s">
        <v>510</v>
      </c>
      <c r="AQ8" s="310" t="s">
        <v>511</v>
      </c>
      <c r="AR8" s="311" t="s">
        <v>512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5" t="s">
        <v>513</v>
      </c>
      <c r="AL9" s="1216"/>
      <c r="AM9" s="1216"/>
      <c r="AN9" s="1217"/>
      <c r="AO9" s="312">
        <v>950935</v>
      </c>
      <c r="AP9" s="312">
        <v>100916</v>
      </c>
      <c r="AQ9" s="313">
        <v>137457</v>
      </c>
      <c r="AR9" s="314">
        <v>-26.6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5" t="s">
        <v>514</v>
      </c>
      <c r="AL10" s="1216"/>
      <c r="AM10" s="1216"/>
      <c r="AN10" s="1217"/>
      <c r="AO10" s="315">
        <v>31819</v>
      </c>
      <c r="AP10" s="315">
        <v>3377</v>
      </c>
      <c r="AQ10" s="316">
        <v>16552</v>
      </c>
      <c r="AR10" s="317">
        <v>-79.599999999999994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5" t="s">
        <v>515</v>
      </c>
      <c r="AL11" s="1216"/>
      <c r="AM11" s="1216"/>
      <c r="AN11" s="1217"/>
      <c r="AO11" s="315">
        <v>130621</v>
      </c>
      <c r="AP11" s="315">
        <v>13862</v>
      </c>
      <c r="AQ11" s="316">
        <v>23820</v>
      </c>
      <c r="AR11" s="317">
        <v>-41.8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5" t="s">
        <v>516</v>
      </c>
      <c r="AL12" s="1216"/>
      <c r="AM12" s="1216"/>
      <c r="AN12" s="1217"/>
      <c r="AO12" s="315" t="s">
        <v>517</v>
      </c>
      <c r="AP12" s="315" t="s">
        <v>517</v>
      </c>
      <c r="AQ12" s="316">
        <v>3889</v>
      </c>
      <c r="AR12" s="317" t="s">
        <v>517</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5" t="s">
        <v>518</v>
      </c>
      <c r="AL13" s="1216"/>
      <c r="AM13" s="1216"/>
      <c r="AN13" s="1217"/>
      <c r="AO13" s="315" t="s">
        <v>517</v>
      </c>
      <c r="AP13" s="315" t="s">
        <v>517</v>
      </c>
      <c r="AQ13" s="316" t="s">
        <v>517</v>
      </c>
      <c r="AR13" s="317" t="s">
        <v>517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5" t="s">
        <v>519</v>
      </c>
      <c r="AL14" s="1216"/>
      <c r="AM14" s="1216"/>
      <c r="AN14" s="1217"/>
      <c r="AO14" s="315">
        <v>76520</v>
      </c>
      <c r="AP14" s="315">
        <v>8121</v>
      </c>
      <c r="AQ14" s="316">
        <v>6581</v>
      </c>
      <c r="AR14" s="317">
        <v>23.4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5" t="s">
        <v>520</v>
      </c>
      <c r="AL15" s="1216"/>
      <c r="AM15" s="1216"/>
      <c r="AN15" s="1217"/>
      <c r="AO15" s="315">
        <v>6342</v>
      </c>
      <c r="AP15" s="315">
        <v>673</v>
      </c>
      <c r="AQ15" s="316">
        <v>3467</v>
      </c>
      <c r="AR15" s="317">
        <v>-80.599999999999994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8" t="s">
        <v>521</v>
      </c>
      <c r="AL16" s="1219"/>
      <c r="AM16" s="1219"/>
      <c r="AN16" s="1220"/>
      <c r="AO16" s="315">
        <v>-90537</v>
      </c>
      <c r="AP16" s="315">
        <v>-9608</v>
      </c>
      <c r="AQ16" s="316">
        <v>-13853</v>
      </c>
      <c r="AR16" s="317">
        <v>-30.6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8" t="s">
        <v>189</v>
      </c>
      <c r="AL17" s="1219"/>
      <c r="AM17" s="1219"/>
      <c r="AN17" s="1220"/>
      <c r="AO17" s="315">
        <v>1105700</v>
      </c>
      <c r="AP17" s="315">
        <v>117341</v>
      </c>
      <c r="AQ17" s="316">
        <v>177914</v>
      </c>
      <c r="AR17" s="317">
        <v>-34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523</v>
      </c>
      <c r="AP20" s="323" t="s">
        <v>524</v>
      </c>
      <c r="AQ20" s="324" t="s">
        <v>525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10" t="s">
        <v>526</v>
      </c>
      <c r="AL21" s="1211"/>
      <c r="AM21" s="1211"/>
      <c r="AN21" s="1212"/>
      <c r="AO21" s="327">
        <v>11.25</v>
      </c>
      <c r="AP21" s="328">
        <v>15.77</v>
      </c>
      <c r="AQ21" s="329">
        <v>-4.5199999999999996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10" t="s">
        <v>527</v>
      </c>
      <c r="AL22" s="1211"/>
      <c r="AM22" s="1211"/>
      <c r="AN22" s="1212"/>
      <c r="AO22" s="332">
        <v>97.9</v>
      </c>
      <c r="AP22" s="333">
        <v>96</v>
      </c>
      <c r="AQ22" s="334">
        <v>1.9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3" t="s">
        <v>508</v>
      </c>
      <c r="AP30" s="303"/>
      <c r="AQ30" s="304" t="s">
        <v>509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4"/>
      <c r="AP31" s="309" t="s">
        <v>510</v>
      </c>
      <c r="AQ31" s="310" t="s">
        <v>511</v>
      </c>
      <c r="AR31" s="311" t="s">
        <v>512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6" t="s">
        <v>531</v>
      </c>
      <c r="AL32" s="1227"/>
      <c r="AM32" s="1227"/>
      <c r="AN32" s="1228"/>
      <c r="AO32" s="342">
        <v>595609</v>
      </c>
      <c r="AP32" s="342">
        <v>63208</v>
      </c>
      <c r="AQ32" s="343">
        <v>107318</v>
      </c>
      <c r="AR32" s="344">
        <v>-41.1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6" t="s">
        <v>532</v>
      </c>
      <c r="AL33" s="1227"/>
      <c r="AM33" s="1227"/>
      <c r="AN33" s="1228"/>
      <c r="AO33" s="342" t="s">
        <v>517</v>
      </c>
      <c r="AP33" s="342" t="s">
        <v>517</v>
      </c>
      <c r="AQ33" s="343">
        <v>192</v>
      </c>
      <c r="AR33" s="344" t="s">
        <v>517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6" t="s">
        <v>533</v>
      </c>
      <c r="AL34" s="1227"/>
      <c r="AM34" s="1227"/>
      <c r="AN34" s="1228"/>
      <c r="AO34" s="342" t="s">
        <v>517</v>
      </c>
      <c r="AP34" s="342" t="s">
        <v>517</v>
      </c>
      <c r="AQ34" s="343">
        <v>281</v>
      </c>
      <c r="AR34" s="344" t="s">
        <v>517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6" t="s">
        <v>534</v>
      </c>
      <c r="AL35" s="1227"/>
      <c r="AM35" s="1227"/>
      <c r="AN35" s="1228"/>
      <c r="AO35" s="342">
        <v>68432</v>
      </c>
      <c r="AP35" s="342">
        <v>7262</v>
      </c>
      <c r="AQ35" s="343">
        <v>22732</v>
      </c>
      <c r="AR35" s="344">
        <v>-68.099999999999994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6" t="s">
        <v>535</v>
      </c>
      <c r="AL36" s="1227"/>
      <c r="AM36" s="1227"/>
      <c r="AN36" s="1228"/>
      <c r="AO36" s="342">
        <v>10611</v>
      </c>
      <c r="AP36" s="342">
        <v>1126</v>
      </c>
      <c r="AQ36" s="343">
        <v>3735</v>
      </c>
      <c r="AR36" s="344">
        <v>-69.900000000000006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6" t="s">
        <v>536</v>
      </c>
      <c r="AL37" s="1227"/>
      <c r="AM37" s="1227"/>
      <c r="AN37" s="1228"/>
      <c r="AO37" s="342" t="s">
        <v>517</v>
      </c>
      <c r="AP37" s="342" t="s">
        <v>517</v>
      </c>
      <c r="AQ37" s="343">
        <v>1596</v>
      </c>
      <c r="AR37" s="344" t="s">
        <v>517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9" t="s">
        <v>537</v>
      </c>
      <c r="AL38" s="1230"/>
      <c r="AM38" s="1230"/>
      <c r="AN38" s="1231"/>
      <c r="AO38" s="345" t="s">
        <v>517</v>
      </c>
      <c r="AP38" s="345" t="s">
        <v>517</v>
      </c>
      <c r="AQ38" s="346">
        <v>19</v>
      </c>
      <c r="AR38" s="334" t="s">
        <v>517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9" t="s">
        <v>538</v>
      </c>
      <c r="AL39" s="1230"/>
      <c r="AM39" s="1230"/>
      <c r="AN39" s="1231"/>
      <c r="AO39" s="342">
        <v>-24692</v>
      </c>
      <c r="AP39" s="342">
        <v>-2620</v>
      </c>
      <c r="AQ39" s="343">
        <v>-5126</v>
      </c>
      <c r="AR39" s="344">
        <v>-48.9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6" t="s">
        <v>539</v>
      </c>
      <c r="AL40" s="1227"/>
      <c r="AM40" s="1227"/>
      <c r="AN40" s="1228"/>
      <c r="AO40" s="342">
        <v>-426417</v>
      </c>
      <c r="AP40" s="342">
        <v>-45253</v>
      </c>
      <c r="AQ40" s="343">
        <v>-92432</v>
      </c>
      <c r="AR40" s="344">
        <v>-51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32" t="s">
        <v>302</v>
      </c>
      <c r="AL41" s="1233"/>
      <c r="AM41" s="1233"/>
      <c r="AN41" s="1234"/>
      <c r="AO41" s="342">
        <v>223543</v>
      </c>
      <c r="AP41" s="342">
        <v>23723</v>
      </c>
      <c r="AQ41" s="343">
        <v>38314</v>
      </c>
      <c r="AR41" s="344">
        <v>-38.1</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21" t="s">
        <v>508</v>
      </c>
      <c r="AN49" s="1223" t="s">
        <v>543</v>
      </c>
      <c r="AO49" s="1224"/>
      <c r="AP49" s="1224"/>
      <c r="AQ49" s="1224"/>
      <c r="AR49" s="1225"/>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22"/>
      <c r="AN50" s="358" t="s">
        <v>544</v>
      </c>
      <c r="AO50" s="359" t="s">
        <v>545</v>
      </c>
      <c r="AP50" s="360" t="s">
        <v>546</v>
      </c>
      <c r="AQ50" s="361" t="s">
        <v>547</v>
      </c>
      <c r="AR50" s="362" t="s">
        <v>548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549</v>
      </c>
      <c r="AL51" s="355"/>
      <c r="AM51" s="363">
        <v>643111</v>
      </c>
      <c r="AN51" s="364">
        <v>64151</v>
      </c>
      <c r="AO51" s="365">
        <v>-6.2</v>
      </c>
      <c r="AP51" s="366">
        <v>132212</v>
      </c>
      <c r="AQ51" s="367">
        <v>-3.2</v>
      </c>
      <c r="AR51" s="368">
        <v>-3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550</v>
      </c>
      <c r="AM52" s="371">
        <v>428900</v>
      </c>
      <c r="AN52" s="372">
        <v>42783</v>
      </c>
      <c r="AO52" s="373">
        <v>45.5</v>
      </c>
      <c r="AP52" s="374">
        <v>67114</v>
      </c>
      <c r="AQ52" s="375">
        <v>12.5</v>
      </c>
      <c r="AR52" s="376">
        <v>33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551</v>
      </c>
      <c r="AL53" s="355"/>
      <c r="AM53" s="363">
        <v>770401</v>
      </c>
      <c r="AN53" s="364">
        <v>78174</v>
      </c>
      <c r="AO53" s="365">
        <v>21.9</v>
      </c>
      <c r="AP53" s="366">
        <v>162193</v>
      </c>
      <c r="AQ53" s="367">
        <v>22.7</v>
      </c>
      <c r="AR53" s="368">
        <v>-0.8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550</v>
      </c>
      <c r="AM54" s="371">
        <v>362587</v>
      </c>
      <c r="AN54" s="372">
        <v>36792</v>
      </c>
      <c r="AO54" s="373">
        <v>-14</v>
      </c>
      <c r="AP54" s="374">
        <v>79985</v>
      </c>
      <c r="AQ54" s="375">
        <v>19.2</v>
      </c>
      <c r="AR54" s="376">
        <v>-33.200000000000003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552</v>
      </c>
      <c r="AL55" s="355"/>
      <c r="AM55" s="363">
        <v>1037825</v>
      </c>
      <c r="AN55" s="364">
        <v>107136</v>
      </c>
      <c r="AO55" s="365">
        <v>37</v>
      </c>
      <c r="AP55" s="366">
        <v>168868</v>
      </c>
      <c r="AQ55" s="367">
        <v>4.0999999999999996</v>
      </c>
      <c r="AR55" s="368">
        <v>32.9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550</v>
      </c>
      <c r="AM56" s="371">
        <v>320212</v>
      </c>
      <c r="AN56" s="372">
        <v>33056</v>
      </c>
      <c r="AO56" s="373">
        <v>-10.199999999999999</v>
      </c>
      <c r="AP56" s="374">
        <v>79360</v>
      </c>
      <c r="AQ56" s="375">
        <v>-0.8</v>
      </c>
      <c r="AR56" s="376">
        <v>-9.4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553</v>
      </c>
      <c r="AL57" s="355"/>
      <c r="AM57" s="363">
        <v>760574</v>
      </c>
      <c r="AN57" s="364">
        <v>79691</v>
      </c>
      <c r="AO57" s="365">
        <v>-25.6</v>
      </c>
      <c r="AP57" s="366">
        <v>202870</v>
      </c>
      <c r="AQ57" s="367">
        <v>20.100000000000001</v>
      </c>
      <c r="AR57" s="368">
        <v>-45.7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550</v>
      </c>
      <c r="AM58" s="371">
        <v>200497</v>
      </c>
      <c r="AN58" s="372">
        <v>21008</v>
      </c>
      <c r="AO58" s="373">
        <v>-36.4</v>
      </c>
      <c r="AP58" s="374">
        <v>79735</v>
      </c>
      <c r="AQ58" s="375">
        <v>0.5</v>
      </c>
      <c r="AR58" s="376">
        <v>-36.9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554</v>
      </c>
      <c r="AL59" s="355"/>
      <c r="AM59" s="363">
        <v>726572</v>
      </c>
      <c r="AN59" s="364">
        <v>77106</v>
      </c>
      <c r="AO59" s="365">
        <v>-3.2</v>
      </c>
      <c r="AP59" s="366">
        <v>167497</v>
      </c>
      <c r="AQ59" s="367">
        <v>-17.399999999999999</v>
      </c>
      <c r="AR59" s="368">
        <v>14.2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550</v>
      </c>
      <c r="AM60" s="371">
        <v>280675</v>
      </c>
      <c r="AN60" s="372">
        <v>29786</v>
      </c>
      <c r="AO60" s="373">
        <v>41.8</v>
      </c>
      <c r="AP60" s="374">
        <v>82571</v>
      </c>
      <c r="AQ60" s="375">
        <v>3.6</v>
      </c>
      <c r="AR60" s="376">
        <v>38.200000000000003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555</v>
      </c>
      <c r="AL61" s="377"/>
      <c r="AM61" s="378">
        <v>787697</v>
      </c>
      <c r="AN61" s="379">
        <v>81252</v>
      </c>
      <c r="AO61" s="380">
        <v>4.8</v>
      </c>
      <c r="AP61" s="381">
        <v>166728</v>
      </c>
      <c r="AQ61" s="382">
        <v>5.3</v>
      </c>
      <c r="AR61" s="368">
        <v>-0.5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550</v>
      </c>
      <c r="AM62" s="371">
        <v>318574</v>
      </c>
      <c r="AN62" s="372">
        <v>32685</v>
      </c>
      <c r="AO62" s="373">
        <v>5.3</v>
      </c>
      <c r="AP62" s="374">
        <v>77753</v>
      </c>
      <c r="AQ62" s="375">
        <v>7</v>
      </c>
      <c r="AR62" s="376">
        <v>-1.7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Fp0xshDizKOpmiyG1Gjcdpw40glOGbbGq5EBfyveUniai68N9KcFNzi8tR09LxN4Bb4/JwODwIp+ZanYIEr+gQ==" saltValue="zfaghsChw8WKNBy+3Y6gw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BJPVpxQxwX0Z4hdPesLTtro1G5GvVZ3pHlng1e83LkfHUU3BV5dQ3JN/w6bXlajB+aCWazi3qdWCY6bhBXldg==" saltValue="y0ia5TuXDuAfTWgpofTk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sYwWvtvG8BH2YyGLoMuOJR9EOXEUFjICj8Eq7ayIyt+e9QowL8QaDhYyaal8ZA6Cs5UDeG4+gGlyAI5X0/jaIg==" saltValue="KvgJPa0n2M9i7qFFSMaEug==" spinCount="100000" sheet="1" objects="1" scenarios="1"/>
  <dataConsolidate link="1"/>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35" t="s">
        <v>3</v>
      </c>
      <c r="D47" s="1235"/>
      <c r="E47" s="1236"/>
      <c r="F47" s="11">
        <v>32.58</v>
      </c>
      <c r="G47" s="12">
        <v>31.34</v>
      </c>
      <c r="H47" s="12">
        <v>37.29</v>
      </c>
      <c r="I47" s="12">
        <v>38.33</v>
      </c>
      <c r="J47" s="13">
        <v>32.76</v>
      </c>
    </row>
    <row r="48" spans="2:10" ht="57.75" customHeight="1" x14ac:dyDescent="0.15">
      <c r="B48" s="14"/>
      <c r="C48" s="1237" t="s">
        <v>4</v>
      </c>
      <c r="D48" s="1237"/>
      <c r="E48" s="1238"/>
      <c r="F48" s="15">
        <v>3.12</v>
      </c>
      <c r="G48" s="16">
        <v>2.36</v>
      </c>
      <c r="H48" s="16">
        <v>2.92</v>
      </c>
      <c r="I48" s="16">
        <v>2.98</v>
      </c>
      <c r="J48" s="17">
        <v>2.38</v>
      </c>
    </row>
    <row r="49" spans="2:10" ht="57.75" customHeight="1" thickBot="1" x14ac:dyDescent="0.2">
      <c r="B49" s="18"/>
      <c r="C49" s="1239" t="s">
        <v>5</v>
      </c>
      <c r="D49" s="1239"/>
      <c r="E49" s="1240"/>
      <c r="F49" s="19" t="s">
        <v>564</v>
      </c>
      <c r="G49" s="20" t="s">
        <v>565</v>
      </c>
      <c r="H49" s="20">
        <v>3.48</v>
      </c>
      <c r="I49" s="20" t="s">
        <v>566</v>
      </c>
      <c r="J49" s="21" t="s">
        <v>567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vZMXABY3AR3p8DJYEzCI2zecPC2lyuVPraaBA5+oB0X0exy3LwByxP94WbFcBw6RNvKywZouS/5yrfE9Io9IYw==" saltValue="yxTChBgNLbHMb1iEWgt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2020-08-31T05:41:29Z</cp:lastPrinted>
  <dcterms:created xsi:type="dcterms:W3CDTF">2020-02-10T06:23:48Z</dcterms:created>
  <dcterms:modified xsi:type="dcterms:W3CDTF">2020-09-28T02:51:46Z</dcterms:modified>
  <cp:category/>
</cp:coreProperties>
</file>