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nsv051\高原町\00課別\02　課別＿総務課\02　財政\10メール\09各種調査\11-財政状況資料集について\R02年度分（R03年度作成）\040324財政状況資料集の修正について\"/>
    </mc:Choice>
  </mc:AlternateContent>
  <bookViews>
    <workbookView xWindow="-105" yWindow="-105" windowWidth="23250" windowHeight="12570" tabRatio="90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CO34" i="10"/>
  <c r="C34" i="10"/>
  <c r="U34" i="10" l="1"/>
  <c r="U35" i="10"/>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alcChain>
</file>

<file path=xl/sharedStrings.xml><?xml version="1.0" encoding="utf-8"?>
<sst xmlns="http://schemas.openxmlformats.org/spreadsheetml/2006/main" count="1110" uniqueCount="607">
  <si>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</si>
  <si>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</si>
  <si>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</si>
  <si>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</si>
  <si>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</si>
  <si>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</si>
  <si>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</si>
  <si>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</si>
  <si>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</si>
  <si>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</si>
  <si>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</si>
  <si>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</si>
  <si>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</si>
  <si>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</si>
  <si>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</si>
  <si>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</si>
  <si>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</si>
  <si>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</si>
  <si>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</si>
  <si>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</si>
  <si>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</si>
  <si>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</si>
  <si>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</si>
  <si>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</si>
  <si>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</si>
  <si>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</si>
  <si>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</si>
  <si>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</si>
  <si>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</si>
  <si>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</si>
  <si>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</si>
  <si>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</si>
  <si>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</si>
  <si>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</si>
  <si>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</si>
  <si>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</si>
  <si>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</si>
  <si>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</si>
  <si>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</si>
  <si>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</si>
  <si>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</si>
  <si>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</si>
  <si>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</si>
  <si>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</si>
  <si>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</si>
  <si>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</si>
  <si>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</si>
  <si>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</si>
  <si>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</si>
  <si>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</si>
  <si>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</si>
  <si>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</si>
  <si>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</si>
  <si>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</si>
  <si>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</si>
  <si>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</si>
  <si>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</si>
  <si>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</si>
  <si>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</si>
  <si>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</si>
  <si>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</si>
  <si>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</si>
  <si>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</si>
  <si>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</si>
  <si>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</si>
  <si>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</si>
  <si>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</si>
  <si>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</si>
  <si>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</si>
  <si>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</si>
  <si>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</si>
  <si>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</si>
  <si>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</si>
  <si>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</si>
  <si>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</si>
  <si>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</si>
  <si>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</si>
  <si>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</si>
  <si>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</si>
  <si>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</si>
  <si>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</si>
  <si>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</si>
  <si>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</si>
  <si>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</si>
  <si>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</si>
  <si>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</si>
  <si>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</si>
  <si>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</si>
  <si>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</si>
  <si>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</si>
  <si>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</si>
  <si>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</si>
  <si>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</si>
  <si>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</si>
  <si>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</si>
  <si>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</si>
  <si>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</si>
  <si>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</si>
  <si>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</si>
  <si>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</si>
  <si>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</si>
  <si>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</si>
  <si>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</si>
  <si>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</si>
  <si>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</si>
  <si>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</si>
  <si>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</si>
  <si>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</si>
  <si>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</si>
  <si>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</si>
  <si>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</si>
  <si>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</si>
  <si>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</si>
  <si>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</si>
  <si>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</si>
  <si>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</si>
  <si>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</si>
  <si>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</si>
  <si>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</si>
  <si>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</si>
  <si>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</si>
  <si>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</si>
  <si>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</si>
  <si>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</si>
  <si>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</si>
  <si>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</si>
  <si>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</si>
  <si>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</si>
  <si>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</si>
  <si>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</si>
  <si>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</si>
  <si>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</si>
  <si>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</si>
  <si>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</si>
  <si>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</si>
  <si>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</si>
  <si>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</si>
  <si>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</si>
  <si>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</si>
  <si>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</si>
  <si>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</si>
  <si>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</si>
  <si>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</si>
  <si>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</si>
  <si>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</si>
  <si>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</si>
  <si>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</si>
  <si>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</si>
  <si>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</si>
  <si>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</si>
  <si>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</si>
  <si>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</si>
  <si>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</si>
  <si>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</si>
  <si>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</si>
  <si>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</si>
  <si>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</si>
  <si>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</si>
  <si>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</si>
  <si>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</si>
  <si>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</si>
  <si>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</si>
  <si>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</si>
  <si>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</si>
  <si>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</si>
  <si>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</si>
  <si>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</si>
  <si>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</si>
  <si>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</si>
  <si>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</si>
  <si>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</si>
  <si>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</si>
  <si>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</si>
  <si>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</si>
  <si>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</si>
  <si>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</si>
  <si>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</si>
  <si>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</si>
  <si>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</si>
  <si>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</si>
  <si>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</si>
  <si>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</si>
  <si>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</si>
  <si>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</si>
  <si>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</si>
  <si>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</si>
  <si>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</si>
  <si>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</si>
  <si>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</si>
  <si>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</si>
  <si>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</si>
  <si>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</si>
  <si>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</si>
  <si>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</si>
  <si>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</si>
  <si>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</si>
  <si>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</si>
  <si>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</si>
  <si>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</si>
  <si>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</si>
  <si>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</si>
  <si>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</si>
  <si>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</si>
  <si>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</si>
  <si>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</si>
  <si>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</si>
  <si>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</si>
  <si>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</si>
  <si>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</si>
  <si>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</si>
  <si>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宮崎県高原町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</si>
  <si>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</si>
  <si>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</si>
  <si>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</si>
  <si>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</si>
  <si>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</si>
  <si>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</si>
  <si>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</si>
  <si>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</si>
  <si>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</si>
  <si>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</si>
  <si>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</si>
  <si>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</si>
  <si>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</si>
  <si>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</si>
  <si>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</si>
  <si>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</si>
  <si>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</si>
  <si>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</si>
  <si>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</si>
  <si>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</si>
  <si>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</si>
  <si>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</si>
  <si>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</si>
  <si>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</si>
  <si>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</si>
  <si>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</si>
  <si>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</si>
  <si>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</si>
  <si>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</si>
  <si>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</si>
  <si>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</si>
  <si>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</si>
  <si>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</si>
  <si>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</si>
  <si>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</si>
  <si>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</si>
  <si>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</si>
  <si>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</si>
  <si>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</si>
  <si>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</si>
  <si>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</si>
  <si>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</si>
  <si>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</si>
  <si>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</si>
  <si>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</si>
  <si>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</si>
  <si>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</si>
  <si>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</si>
  <si>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</si>
  <si>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</si>
  <si>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</si>
  <si>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</si>
  <si>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</si>
  <si>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</si>
  <si>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</si>
  <si>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</si>
  <si>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</si>
  <si>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</si>
  <si>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</si>
  <si>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</si>
  <si>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</si>
  <si>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</si>
  <si>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</si>
  <si>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</si>
  <si>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</si>
  <si>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</si>
  <si>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</si>
  <si>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</si>
  <si>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</si>
  <si>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</si>
  <si>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</si>
  <si>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</si>
  <si>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</si>
  <si>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</si>
  <si>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</si>
  <si>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</si>
  <si>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</si>
  <si>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</si>
  <si>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</si>
  <si>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</si>
  <si>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</si>
  <si>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</si>
  <si>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</si>
  <si>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</si>
  <si>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</si>
  <si>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</si>
  <si>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</si>
  <si>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</si>
  <si>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</si>
  <si>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</si>
  <si>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</si>
  <si>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</si>
  <si>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</si>
  <si>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</si>
  <si>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</si>
  <si>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</si>
  <si>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</si>
  <si>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</si>
  <si>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</si>
  <si>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</si>
  <si>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</si>
  <si>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</si>
  <si>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</si>
  <si>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</si>
  <si>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</si>
  <si>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</si>
  <si>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</si>
  <si>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</si>
  <si>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</si>
  <si>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</si>
  <si>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</si>
  <si>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</si>
  <si>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</si>
  <si>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</si>
  <si>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</si>
  <si>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</si>
  <si>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</si>
  <si>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</si>
  <si>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</si>
  <si>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</si>
  <si>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</si>
  <si>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</si>
  <si>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</si>
  <si>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</si>
  <si>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</si>
  <si>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</si>
  <si>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</si>
  <si>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</si>
  <si>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</si>
  <si>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</si>
  <si>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</si>
  <si>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</si>
  <si>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</si>
  <si>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</si>
  <si>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</si>
  <si>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</si>
  <si>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</si>
  <si>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</si>
  <si>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</si>
  <si>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</si>
  <si>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</si>
  <si>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</si>
  <si>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</si>
  <si>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</si>
  <si>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</si>
  <si>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</si>
  <si>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</si>
  <si>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</si>
  <si>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</si>
  <si>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</si>
  <si>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</si>
  <si>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</si>
  <si>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</si>
  <si>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</si>
  <si>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宮崎県高原町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</si>
  <si>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</si>
  <si>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</si>
  <si>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</si>
  <si>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</si>
  <si>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</si>
  <si>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</si>
  <si>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</si>
  <si>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</si>
  <si>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</si>
  <si>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</si>
  <si>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</si>
  <si>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</si>
  <si>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</si>
  <si>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</si>
  <si>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</si>
  <si>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</si>
  <si>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</si>
  <si>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</si>
  <si>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</si>
  <si>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</si>
  <si>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高原町住宅新築資金等貸付事業特別会計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</si>
  <si>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</si>
  <si>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</si>
  <si>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</si>
  <si>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</si>
  <si>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</si>
  <si>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</si>
  <si>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</si>
  <si>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</si>
  <si>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</si>
  <si>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</si>
  <si>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</si>
  <si>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</si>
  <si>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</si>
  <si>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</si>
  <si>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高原町国民健康保険特別会計</t>
    <phoneticPr fontId="5"/>
  </si>
  <si>
    <t>高原町介護保険事業特別会計（介護保険事業勘定）</t>
    <phoneticPr fontId="5"/>
  </si>
  <si>
    <t>高原町介護保険事業特別会計（介護サービス事業勘定）</t>
    <phoneticPr fontId="5"/>
  </si>
  <si>
    <t>高原町後期高齢者医療特別会計</t>
    <phoneticPr fontId="5"/>
  </si>
  <si>
    <t>高原町水道事業会計</t>
    <phoneticPr fontId="5"/>
  </si>
  <si>
    <t>法適用企業</t>
    <phoneticPr fontId="5"/>
  </si>
  <si>
    <t>高原町工業用水道事業会計</t>
    <phoneticPr fontId="5"/>
  </si>
  <si>
    <t>-</t>
    <phoneticPr fontId="5"/>
  </si>
  <si>
    <t>法適用企業</t>
    <phoneticPr fontId="5"/>
  </si>
  <si>
    <t>高原町病院事業会計</t>
    <phoneticPr fontId="5"/>
  </si>
  <si>
    <t>法適用企業</t>
    <phoneticPr fontId="5"/>
  </si>
  <si>
    <t>高原町農業集落排水事業特別会計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</si>
  <si>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</si>
  <si>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</si>
  <si>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</si>
  <si>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</si>
  <si>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</si>
  <si>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</si>
  <si>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</si>
  <si>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</si>
  <si>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</si>
  <si>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</si>
  <si>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</si>
  <si>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</si>
  <si>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</si>
  <si>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</si>
  <si>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</si>
  <si>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</si>
  <si>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</si>
  <si>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</si>
  <si>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</si>
  <si>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</si>
  <si>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</si>
  <si>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</si>
  <si>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</si>
  <si>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</si>
  <si>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</si>
  <si>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</si>
  <si>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</si>
  <si>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</si>
  <si>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</si>
  <si>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</si>
  <si>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</si>
  <si>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</si>
  <si>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</si>
  <si>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</si>
  <si>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</si>
  <si>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</si>
  <si>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</si>
  <si>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</si>
  <si>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</si>
  <si>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</si>
  <si>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</si>
  <si>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</si>
  <si>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</si>
  <si>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</si>
  <si>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</si>
  <si>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</si>
  <si>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</si>
  <si>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</si>
  <si>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</si>
  <si>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</si>
  <si>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</si>
  <si>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</si>
  <si>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</si>
  <si>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</si>
  <si>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</si>
  <si>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</si>
  <si>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</si>
  <si>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</si>
  <si>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</si>
  <si>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</si>
  <si>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</si>
  <si>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</si>
  <si>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</si>
  <si>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</si>
  <si>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</si>
  <si>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</si>
  <si>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</si>
  <si>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</si>
  <si>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高原町病院事業会計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</si>
  <si>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</si>
  <si>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</si>
  <si>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高原町農業集落排水事業特別会計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</si>
  <si>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</si>
  <si>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高原町水道事業会計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</si>
  <si>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</si>
  <si>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</si>
  <si>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</si>
  <si>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</si>
  <si>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</si>
  <si>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</si>
  <si>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</si>
  <si>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</si>
  <si>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</si>
  <si>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</si>
  <si>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</si>
  <si>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</si>
  <si>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</si>
  <si>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</si>
  <si>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</si>
  <si>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</si>
  <si>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</si>
  <si>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</si>
  <si>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</si>
  <si>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</si>
  <si>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</si>
  <si>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</si>
  <si>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</si>
  <si>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</si>
  <si>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</si>
  <si>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</si>
  <si>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</si>
  <si>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</si>
  <si>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</si>
  <si>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</si>
  <si>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</si>
  <si>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</si>
  <si>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</si>
  <si>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</si>
  <si>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</si>
  <si>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</si>
  <si>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</si>
  <si>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</si>
  <si>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</si>
  <si>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</si>
  <si>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</si>
  <si>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</si>
  <si>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</si>
  <si>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</si>
  <si>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</si>
  <si>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</si>
  <si>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</si>
  <si>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</si>
  <si>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</si>
  <si>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</si>
  <si>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</si>
  <si>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</si>
  <si>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</si>
  <si>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</si>
  <si>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</si>
  <si>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</si>
  <si>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</si>
  <si>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</si>
  <si>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</si>
  <si>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</si>
  <si>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</si>
  <si>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</si>
  <si>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</si>
  <si>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</si>
  <si>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</si>
  <si>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</si>
  <si>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</si>
  <si>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</si>
  <si>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</si>
  <si>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</si>
  <si>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</si>
  <si>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</si>
  <si>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</si>
  <si>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</si>
  <si>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</si>
  <si>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</si>
  <si>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</si>
  <si>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</si>
  <si>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</si>
  <si>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</si>
  <si>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</si>
  <si>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</si>
  <si>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</si>
  <si>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</si>
  <si>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</si>
  <si>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</si>
  <si>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1.12</t>
  </si>
  <si>
    <t>▲ 8.11</t>
  </si>
  <si>
    <t>▲ 8.76</t>
  </si>
  <si>
    <t>高原町水道事業会計</t>
  </si>
  <si>
    <t>一般会計</t>
  </si>
  <si>
    <t>高原町介護保険事業特別会計（介護保険事業勘定）</t>
  </si>
  <si>
    <t>高原町病院事業会計</t>
  </si>
  <si>
    <t>▲ 0.19</t>
  </si>
  <si>
    <t>高原町国民健康保険特別会計</t>
  </si>
  <si>
    <t>高原町後期高齢者医療特別会計</t>
  </si>
  <si>
    <t>高原町農業集落排水事業特別会計</t>
  </si>
  <si>
    <t>高原町介護保険事業特別会計（介護サービス事業勘定）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</si>
  <si>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</si>
  <si>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</si>
  <si>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</si>
  <si>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</si>
  <si>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</si>
  <si>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</si>
  <si>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</si>
  <si>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</si>
  <si>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霧島美化センター事務組合</t>
    <rPh sb="0" eb="2">
      <t>キリシマ</t>
    </rPh>
    <rPh sb="2" eb="4">
      <t>ビカ</t>
    </rPh>
    <rPh sb="8" eb="10">
      <t>ジム</t>
    </rPh>
    <rPh sb="10" eb="12">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</si>
  <si>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</si>
  <si>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</si>
  <si>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</si>
  <si>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</si>
  <si>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</si>
  <si>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ふるさと振興基金</t>
    <rPh sb="4" eb="6">
      <t>シンコウ</t>
    </rPh>
    <rPh sb="6" eb="8">
      <t>キキン</t>
    </rPh>
    <phoneticPr fontId="5"/>
  </si>
  <si>
    <t>社会福祉事業基金</t>
    <rPh sb="0" eb="2">
      <t>シャカイ</t>
    </rPh>
    <rPh sb="2" eb="4">
      <t>フクシ</t>
    </rPh>
    <rPh sb="4" eb="6">
      <t>ジギョウ</t>
    </rPh>
    <rPh sb="6" eb="8">
      <t>キキン</t>
    </rPh>
    <phoneticPr fontId="5"/>
  </si>
  <si>
    <t>公共施設等整備基金</t>
    <rPh sb="0" eb="2">
      <t>コウキョウ</t>
    </rPh>
    <rPh sb="2" eb="4">
      <t>シセツ</t>
    </rPh>
    <rPh sb="4" eb="5">
      <t>トウ</t>
    </rPh>
    <rPh sb="5" eb="7">
      <t>セイビ</t>
    </rPh>
    <rPh sb="7" eb="9">
      <t>キキン</t>
    </rPh>
    <phoneticPr fontId="5"/>
  </si>
  <si>
    <t>地域づくり推進事業基金</t>
    <rPh sb="0" eb="2">
      <t>チイキ</t>
    </rPh>
    <rPh sb="5" eb="7">
      <t>スイシン</t>
    </rPh>
    <rPh sb="7" eb="9">
      <t>ジギョウ</t>
    </rPh>
    <rPh sb="9" eb="11">
      <t>キキン</t>
    </rPh>
    <phoneticPr fontId="5"/>
  </si>
  <si>
    <t>新型コロナウイルス感染症緊急対策利子補給基金</t>
    <phoneticPr fontId="5"/>
  </si>
  <si>
    <t>－</t>
    <phoneticPr fontId="2"/>
  </si>
  <si>
    <t>西諸広域行政事務組合</t>
    <rPh sb="0" eb="1">
      <t>ニシ</t>
    </rPh>
    <rPh sb="1" eb="2">
      <t>モロ</t>
    </rPh>
    <rPh sb="2" eb="4">
      <t>コウイキ</t>
    </rPh>
    <rPh sb="4" eb="6">
      <t>ギョウセイ</t>
    </rPh>
    <rPh sb="6" eb="8">
      <t>ジム</t>
    </rPh>
    <rPh sb="8" eb="10">
      <t>クミアイ</t>
    </rPh>
    <phoneticPr fontId="2"/>
  </si>
  <si>
    <t>宮崎県市町村総合事務組合（自治会館管理運営特別会計）</t>
    <rPh sb="0" eb="12">
      <t>ミヤザキケンシチョウソンソウゴウジムクミアイ</t>
    </rPh>
    <rPh sb="13" eb="25">
      <t>ジチカイカンカンリウンエイトクベツカイケイ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</si>
</sst>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049C-46AC-94C4-078CF59952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107136</c:v>
                </c:pt>
                <c:pt idx="1">
                  <c:v>79691</c:v>
                </c:pt>
                <c:pt idx="2">
                  <c:v>77106</c:v>
                </c:pt>
                <c:pt idx="3">
                  <c:v>220536</c:v>
                </c:pt>
                <c:pt idx="4">
                  <c:v>132964</c:v>
                </c:pt>
              </c:numCache>
            </c:numRef>
          </c:val>
          <c:smooth val="0"/>
          <c:extLst>
            <c:ext xmlns:c16="http://schemas.microsoft.com/office/drawing/2014/chart" uri="{C3380CC4-5D6E-409C-BE32-E72D297353CC}">
              <c16:uniqueId val="{00000001-049C-46AC-94C4-078CF59952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2.92</c:v>
                </c:pt>
                <c:pt idx="1">
                  <c:v>2.98</c:v>
                </c:pt>
                <c:pt idx="2">
                  <c:v>2.38</c:v>
                </c:pt>
                <c:pt idx="3">
                  <c:v>2.7</c:v>
                </c:pt>
                <c:pt idx="4">
                  <c:v>2.66</c:v>
                </c:pt>
              </c:numCache>
            </c:numRef>
          </c:val>
          <c:extLst>
            <c:ext xmlns:c16="http://schemas.microsoft.com/office/drawing/2014/chart" uri="{C3380CC4-5D6E-409C-BE32-E72D297353CC}">
              <c16:uniqueId val="{00000000-B392-4D9C-A43B-11E390A051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37.29</c:v>
                </c:pt>
                <c:pt idx="1">
                  <c:v>38.33</c:v>
                </c:pt>
                <c:pt idx="2">
                  <c:v>32.76</c:v>
                </c:pt>
                <c:pt idx="3">
                  <c:v>25.19</c:v>
                </c:pt>
                <c:pt idx="4">
                  <c:v>25.92</c:v>
                </c:pt>
              </c:numCache>
            </c:numRef>
          </c:val>
          <c:extLst>
            <c:ext xmlns:c16="http://schemas.microsoft.com/office/drawing/2014/chart" uri="{C3380CC4-5D6E-409C-BE32-E72D297353CC}">
              <c16:uniqueId val="{00000001-B392-4D9C-A43B-11E390A051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3.48</c:v>
                </c:pt>
                <c:pt idx="1">
                  <c:v>-1.1200000000000001</c:v>
                </c:pt>
                <c:pt idx="2">
                  <c:v>-8.11</c:v>
                </c:pt>
                <c:pt idx="3">
                  <c:v>-8.76</c:v>
                </c:pt>
                <c:pt idx="4">
                  <c:v>0.85</c:v>
                </c:pt>
              </c:numCache>
            </c:numRef>
          </c:val>
          <c:smooth val="0"/>
          <c:extLst>
            <c:ext xmlns:c16="http://schemas.microsoft.com/office/drawing/2014/chart" uri="{C3380CC4-5D6E-409C-BE32-E72D297353CC}">
              <c16:uniqueId val="{00000002-B392-4D9C-A43B-11E390A051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F9F-4061-8AC1-3204323081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9F-4061-8AC1-3204323081AB}"/>
            </c:ext>
          </c:extLst>
        </c:ser>
        <c:ser>
          <c:idx val="2"/>
          <c:order val="2"/>
          <c:tx>
            <c:strRef>
              <c:f>データシート!$A$29</c:f>
              <c:strCache>
                <c:ptCount val="1"/>
                <c:pt idx="0">
                  <c:v>高原町介護保険事業特別会計（介護サービス事業勘定）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0.05</c:v>
                </c:pt>
                <c:pt idx="8">
                  <c:v>#N/A</c:v>
                </c:pt>
                <c:pt idx="9">
                  <c:v>0.09</c:v>
                </c:pt>
              </c:numCache>
            </c:numRef>
          </c:val>
          <c:extLst>
            <c:ext xmlns:c16="http://schemas.microsoft.com/office/drawing/2014/chart" uri="{C3380CC4-5D6E-409C-BE32-E72D297353CC}">
              <c16:uniqueId val="{00000002-2F9F-4061-8AC1-3204323081AB}"/>
            </c:ext>
          </c:extLst>
        </c:ser>
        <c:ser>
          <c:idx val="3"/>
          <c:order val="3"/>
          <c:tx>
            <c:strRef>
              <c:f>データシート!$A$30</c:f>
              <c:strCache>
                <c:ptCount val="1"/>
                <c:pt idx="0">
                  <c:v>高原町農業集落排水事業特別会計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0.06</c:v>
                </c:pt>
                <c:pt idx="4">
                  <c:v>#N/A</c:v>
                </c:pt>
                <c:pt idx="5">
                  <c:v>0.09</c:v>
                </c:pt>
                <c:pt idx="6">
                  <c:v>#N/A</c:v>
                </c:pt>
                <c:pt idx="7">
                  <c:v>0.12</c:v>
                </c:pt>
                <c:pt idx="8">
                  <c:v>#N/A</c:v>
                </c:pt>
                <c:pt idx="9">
                  <c:v>0.15</c:v>
                </c:pt>
              </c:numCache>
            </c:numRef>
          </c:val>
          <c:extLst>
            <c:ext xmlns:c16="http://schemas.microsoft.com/office/drawing/2014/chart" uri="{C3380CC4-5D6E-409C-BE32-E72D297353CC}">
              <c16:uniqueId val="{00000003-2F9F-4061-8AC1-3204323081AB}"/>
            </c:ext>
          </c:extLst>
        </c:ser>
        <c:ser>
          <c:idx val="4"/>
          <c:order val="4"/>
          <c:tx>
            <c:strRef>
              <c:f>データシート!$A$31</c:f>
              <c:strCache>
                <c:ptCount val="1"/>
                <c:pt idx="0">
                  <c:v>高原町後期高齢者医療特別会計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0.17</c:v>
                </c:pt>
                <c:pt idx="4">
                  <c:v>#N/A</c:v>
                </c:pt>
                <c:pt idx="5">
                  <c:v>0.14000000000000001</c:v>
                </c:pt>
                <c:pt idx="6">
                  <c:v>#N/A</c:v>
                </c:pt>
                <c:pt idx="7">
                  <c:v>0.2</c:v>
                </c:pt>
                <c:pt idx="8">
                  <c:v>#N/A</c:v>
                </c:pt>
                <c:pt idx="9">
                  <c:v>0.2</c:v>
                </c:pt>
              </c:numCache>
            </c:numRef>
          </c:val>
          <c:extLst>
            <c:ext xmlns:c16="http://schemas.microsoft.com/office/drawing/2014/chart" uri="{C3380CC4-5D6E-409C-BE32-E72D297353CC}">
              <c16:uniqueId val="{00000004-2F9F-4061-8AC1-3204323081AB}"/>
            </c:ext>
          </c:extLst>
        </c:ser>
        <c:ser>
          <c:idx val="5"/>
          <c:order val="5"/>
          <c:tx>
            <c:strRef>
              <c:f>データシート!$A$32</c:f>
              <c:strCache>
                <c:ptCount val="1"/>
                <c:pt idx="0">
                  <c:v>高原町国民健康保険特別会計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1.48</c:v>
                </c:pt>
                <c:pt idx="2">
                  <c:v>#N/A</c:v>
                </c:pt>
                <c:pt idx="3">
                  <c:v>2.44</c:v>
                </c:pt>
                <c:pt idx="4">
                  <c:v>#N/A</c:v>
                </c:pt>
                <c:pt idx="5">
                  <c:v>0.65</c:v>
                </c:pt>
                <c:pt idx="6">
                  <c:v>#N/A</c:v>
                </c:pt>
                <c:pt idx="7">
                  <c:v>0.26</c:v>
                </c:pt>
                <c:pt idx="8">
                  <c:v>#N/A</c:v>
                </c:pt>
                <c:pt idx="9">
                  <c:v>0.35</c:v>
                </c:pt>
              </c:numCache>
            </c:numRef>
          </c:val>
          <c:extLst>
            <c:ext xmlns:c16="http://schemas.microsoft.com/office/drawing/2014/chart" uri="{C3380CC4-5D6E-409C-BE32-E72D297353CC}">
              <c16:uniqueId val="{00000005-2F9F-4061-8AC1-3204323081AB}"/>
            </c:ext>
          </c:extLst>
        </c:ser>
        <c:ser>
          <c:idx val="6"/>
          <c:order val="6"/>
          <c:tx>
            <c:strRef>
              <c:f>データシート!$A$33</c:f>
              <c:strCache>
                <c:ptCount val="1"/>
                <c:pt idx="0">
                  <c:v>高原町病院事業会計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c:v>
                </c:pt>
                <c:pt idx="2">
                  <c:v>0.19</c:v>
                </c:pt>
                <c:pt idx="3">
                  <c:v>#N/A</c:v>
                </c:pt>
                <c:pt idx="4">
                  <c:v>#N/A</c:v>
                </c:pt>
                <c:pt idx="5">
                  <c:v>0.34</c:v>
                </c:pt>
                <c:pt idx="6">
                  <c:v>#N/A</c:v>
                </c:pt>
                <c:pt idx="7">
                  <c:v>1.45</c:v>
                </c:pt>
                <c:pt idx="8">
                  <c:v>#N/A</c:v>
                </c:pt>
                <c:pt idx="9">
                  <c:v>1.36</c:v>
                </c:pt>
              </c:numCache>
            </c:numRef>
          </c:val>
          <c:extLst>
            <c:ext xmlns:c16="http://schemas.microsoft.com/office/drawing/2014/chart" uri="{C3380CC4-5D6E-409C-BE32-E72D297353CC}">
              <c16:uniqueId val="{00000006-2F9F-4061-8AC1-3204323081AB}"/>
            </c:ext>
          </c:extLst>
        </c:ser>
        <c:ser>
          <c:idx val="7"/>
          <c:order val="7"/>
          <c:tx>
            <c:strRef>
              <c:f>データシート!$A$34</c:f>
              <c:strCache>
                <c:ptCount val="1"/>
                <c:pt idx="0">
                  <c:v>高原町介護保険事業特別会計（介護保険事業勘定）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c:v>
                </c:pt>
                <c:pt idx="2">
                  <c:v>#N/A</c:v>
                </c:pt>
                <c:pt idx="3">
                  <c:v>1.52</c:v>
                </c:pt>
                <c:pt idx="4">
                  <c:v>#N/A</c:v>
                </c:pt>
                <c:pt idx="5">
                  <c:v>1.22</c:v>
                </c:pt>
                <c:pt idx="6">
                  <c:v>#N/A</c:v>
                </c:pt>
                <c:pt idx="7">
                  <c:v>1.18</c:v>
                </c:pt>
                <c:pt idx="8">
                  <c:v>#N/A</c:v>
                </c:pt>
                <c:pt idx="9">
                  <c:v>1.5</c:v>
                </c:pt>
              </c:numCache>
            </c:numRef>
          </c:val>
          <c:extLst>
            <c:ext xmlns:c16="http://schemas.microsoft.com/office/drawing/2014/chart" uri="{C3380CC4-5D6E-409C-BE32-E72D297353CC}">
              <c16:uniqueId val="{00000007-2F9F-4061-8AC1-3204323081A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2.92</c:v>
                </c:pt>
                <c:pt idx="2">
                  <c:v>#N/A</c:v>
                </c:pt>
                <c:pt idx="3">
                  <c:v>2.97</c:v>
                </c:pt>
                <c:pt idx="4">
                  <c:v>#N/A</c:v>
                </c:pt>
                <c:pt idx="5">
                  <c:v>2.37</c:v>
                </c:pt>
                <c:pt idx="6">
                  <c:v>#N/A</c:v>
                </c:pt>
                <c:pt idx="7">
                  <c:v>2.69</c:v>
                </c:pt>
                <c:pt idx="8">
                  <c:v>#N/A</c:v>
                </c:pt>
                <c:pt idx="9">
                  <c:v>2.66</c:v>
                </c:pt>
              </c:numCache>
            </c:numRef>
          </c:val>
          <c:extLst>
            <c:ext xmlns:c16="http://schemas.microsoft.com/office/drawing/2014/chart" uri="{C3380CC4-5D6E-409C-BE32-E72D297353CC}">
              <c16:uniqueId val="{00000008-2F9F-4061-8AC1-3204323081AB}"/>
            </c:ext>
          </c:extLst>
        </c:ser>
        <c:ser>
          <c:idx val="9"/>
          <c:order val="9"/>
          <c:tx>
            <c:strRef>
              <c:f>データシート!$A$36</c:f>
              <c:strCache>
                <c:ptCount val="1"/>
                <c:pt idx="0">
                  <c:v>高原町水道事業会計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5.62</c:v>
                </c:pt>
                <c:pt idx="2">
                  <c:v>#N/A</c:v>
                </c:pt>
                <c:pt idx="3">
                  <c:v>5.95</c:v>
                </c:pt>
                <c:pt idx="4">
                  <c:v>#N/A</c:v>
                </c:pt>
                <c:pt idx="5">
                  <c:v>6.87</c:v>
                </c:pt>
                <c:pt idx="6">
                  <c:v>#N/A</c:v>
                </c:pt>
                <c:pt idx="7">
                  <c:v>7.03</c:v>
                </c:pt>
                <c:pt idx="8">
                  <c:v>#N/A</c:v>
                </c:pt>
                <c:pt idx="9">
                  <c:v>6.87</c:v>
                </c:pt>
              </c:numCache>
            </c:numRef>
          </c:val>
          <c:extLst>
            <c:ext xmlns:c16="http://schemas.microsoft.com/office/drawing/2014/chart" uri="{C3380CC4-5D6E-409C-BE32-E72D297353CC}">
              <c16:uniqueId val="{00000009-2F9F-4061-8AC1-3204323081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490</c:v>
                </c:pt>
                <c:pt idx="5">
                  <c:v>468</c:v>
                </c:pt>
                <c:pt idx="8">
                  <c:v>452</c:v>
                </c:pt>
                <c:pt idx="11">
                  <c:v>408</c:v>
                </c:pt>
                <c:pt idx="14">
                  <c:v>468</c:v>
                </c:pt>
              </c:numCache>
            </c:numRef>
          </c:val>
          <c:extLst>
            <c:ext xmlns:c16="http://schemas.microsoft.com/office/drawing/2014/chart" uri="{C3380CC4-5D6E-409C-BE32-E72D297353CC}">
              <c16:uniqueId val="{00000000-3B0A-4479-9C01-93D3D28113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0A-4479-9C01-93D3D28113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B0A-4479-9C01-93D3D28113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11</c:v>
                </c:pt>
                <c:pt idx="6">
                  <c:v>11</c:v>
                </c:pt>
                <c:pt idx="9">
                  <c:v>11</c:v>
                </c:pt>
                <c:pt idx="12">
                  <c:v>11</c:v>
                </c:pt>
              </c:numCache>
            </c:numRef>
          </c:val>
          <c:extLst>
            <c:ext xmlns:c16="http://schemas.microsoft.com/office/drawing/2014/chart" uri="{C3380CC4-5D6E-409C-BE32-E72D297353CC}">
              <c16:uniqueId val="{00000003-3B0A-4479-9C01-93D3D28113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67</c:v>
                </c:pt>
                <c:pt idx="3">
                  <c:v>64</c:v>
                </c:pt>
                <c:pt idx="6">
                  <c:v>68</c:v>
                </c:pt>
                <c:pt idx="9">
                  <c:v>70</c:v>
                </c:pt>
                <c:pt idx="12">
                  <c:v>52</c:v>
                </c:pt>
              </c:numCache>
            </c:numRef>
          </c:val>
          <c:extLst>
            <c:ext xmlns:c16="http://schemas.microsoft.com/office/drawing/2014/chart" uri="{C3380CC4-5D6E-409C-BE32-E72D297353CC}">
              <c16:uniqueId val="{00000004-3B0A-4479-9C01-93D3D28113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0A-4479-9C01-93D3D28113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0A-4479-9C01-93D3D28113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627</c:v>
                </c:pt>
                <c:pt idx="3">
                  <c:v>628</c:v>
                </c:pt>
                <c:pt idx="6">
                  <c:v>596</c:v>
                </c:pt>
                <c:pt idx="9">
                  <c:v>568</c:v>
                </c:pt>
                <c:pt idx="12">
                  <c:v>616</c:v>
                </c:pt>
              </c:numCache>
            </c:numRef>
          </c:val>
          <c:extLst>
            <c:ext xmlns:c16="http://schemas.microsoft.com/office/drawing/2014/chart" uri="{C3380CC4-5D6E-409C-BE32-E72D297353CC}">
              <c16:uniqueId val="{00000007-3B0A-4479-9C01-93D3D28113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241</c:v>
                </c:pt>
                <c:pt idx="2">
                  <c:v>#N/A</c:v>
                </c:pt>
                <c:pt idx="3">
                  <c:v>#N/A</c:v>
                </c:pt>
                <c:pt idx="4">
                  <c:v>235</c:v>
                </c:pt>
                <c:pt idx="5">
                  <c:v>#N/A</c:v>
                </c:pt>
                <c:pt idx="6">
                  <c:v>#N/A</c:v>
                </c:pt>
                <c:pt idx="7">
                  <c:v>223</c:v>
                </c:pt>
                <c:pt idx="8">
                  <c:v>#N/A</c:v>
                </c:pt>
                <c:pt idx="9">
                  <c:v>#N/A</c:v>
                </c:pt>
                <c:pt idx="10">
                  <c:v>241</c:v>
                </c:pt>
                <c:pt idx="11">
                  <c:v>#N/A</c:v>
                </c:pt>
                <c:pt idx="12">
                  <c:v>#N/A</c:v>
                </c:pt>
                <c:pt idx="13">
                  <c:v>211</c:v>
                </c:pt>
                <c:pt idx="14">
                  <c:v>#N/A</c:v>
                </c:pt>
              </c:numCache>
            </c:numRef>
          </c:val>
          <c:smooth val="0"/>
          <c:extLst>
            <c:ext xmlns:c16="http://schemas.microsoft.com/office/drawing/2014/chart" uri="{C3380CC4-5D6E-409C-BE32-E72D297353CC}">
              <c16:uniqueId val="{00000008-3B0A-4479-9C01-93D3D28113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4225</c:v>
                </c:pt>
                <c:pt idx="5">
                  <c:v>4192</c:v>
                </c:pt>
                <c:pt idx="8">
                  <c:v>4032</c:v>
                </c:pt>
                <c:pt idx="11">
                  <c:v>4112</c:v>
                </c:pt>
                <c:pt idx="14">
                  <c:v>3994</c:v>
                </c:pt>
              </c:numCache>
            </c:numRef>
          </c:val>
          <c:extLst>
            <c:ext xmlns:c16="http://schemas.microsoft.com/office/drawing/2014/chart" uri="{C3380CC4-5D6E-409C-BE32-E72D297353CC}">
              <c16:uniqueId val="{00000000-DD0B-47A6-8566-F50661B1BF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304</c:v>
                </c:pt>
                <c:pt idx="5">
                  <c:v>271</c:v>
                </c:pt>
                <c:pt idx="8">
                  <c:v>239</c:v>
                </c:pt>
                <c:pt idx="11">
                  <c:v>212</c:v>
                </c:pt>
                <c:pt idx="14">
                  <c:v>188</c:v>
                </c:pt>
              </c:numCache>
            </c:numRef>
          </c:val>
          <c:extLst>
            <c:ext xmlns:c16="http://schemas.microsoft.com/office/drawing/2014/chart" uri="{C3380CC4-5D6E-409C-BE32-E72D297353CC}">
              <c16:uniqueId val="{00000001-DD0B-47A6-8566-F50661B1BF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2850</c:v>
                </c:pt>
                <c:pt idx="5">
                  <c:v>2883</c:v>
                </c:pt>
                <c:pt idx="8">
                  <c:v>2941</c:v>
                </c:pt>
                <c:pt idx="11">
                  <c:v>2817</c:v>
                </c:pt>
                <c:pt idx="14">
                  <c:v>2269</c:v>
                </c:pt>
              </c:numCache>
            </c:numRef>
          </c:val>
          <c:extLst>
            <c:ext xmlns:c16="http://schemas.microsoft.com/office/drawing/2014/chart" uri="{C3380CC4-5D6E-409C-BE32-E72D297353CC}">
              <c16:uniqueId val="{00000002-DD0B-47A6-8566-F50661B1BF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0B-47A6-8566-F50661B1BF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0B-47A6-8566-F50661B1BF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0B-47A6-8566-F50661B1BF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399</c:v>
                </c:pt>
                <c:pt idx="3">
                  <c:v>391</c:v>
                </c:pt>
                <c:pt idx="6">
                  <c:v>260</c:v>
                </c:pt>
                <c:pt idx="9">
                  <c:v>230</c:v>
                </c:pt>
                <c:pt idx="12">
                  <c:v>348</c:v>
                </c:pt>
              </c:numCache>
            </c:numRef>
          </c:val>
          <c:extLst>
            <c:ext xmlns:c16="http://schemas.microsoft.com/office/drawing/2014/chart" uri="{C3380CC4-5D6E-409C-BE32-E72D297353CC}">
              <c16:uniqueId val="{00000006-DD0B-47A6-8566-F50661B1BF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65</c:v>
                </c:pt>
                <c:pt idx="3">
                  <c:v>54</c:v>
                </c:pt>
                <c:pt idx="6">
                  <c:v>44</c:v>
                </c:pt>
                <c:pt idx="9">
                  <c:v>33</c:v>
                </c:pt>
                <c:pt idx="12">
                  <c:v>23</c:v>
                </c:pt>
              </c:numCache>
            </c:numRef>
          </c:val>
          <c:extLst>
            <c:ext xmlns:c16="http://schemas.microsoft.com/office/drawing/2014/chart" uri="{C3380CC4-5D6E-409C-BE32-E72D297353CC}">
              <c16:uniqueId val="{00000007-DD0B-47A6-8566-F50661B1BF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707</c:v>
                </c:pt>
                <c:pt idx="3">
                  <c:v>715</c:v>
                </c:pt>
                <c:pt idx="6">
                  <c:v>694</c:v>
                </c:pt>
                <c:pt idx="9">
                  <c:v>681</c:v>
                </c:pt>
                <c:pt idx="12">
                  <c:v>558</c:v>
                </c:pt>
              </c:numCache>
            </c:numRef>
          </c:val>
          <c:extLst>
            <c:ext xmlns:c16="http://schemas.microsoft.com/office/drawing/2014/chart" uri="{C3380CC4-5D6E-409C-BE32-E72D297353CC}">
              <c16:uniqueId val="{00000008-DD0B-47A6-8566-F50661B1BF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D0B-47A6-8566-F50661B1BF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5428</c:v>
                </c:pt>
                <c:pt idx="3">
                  <c:v>5338</c:v>
                </c:pt>
                <c:pt idx="6">
                  <c:v>5341</c:v>
                </c:pt>
                <c:pt idx="9">
                  <c:v>5330</c:v>
                </c:pt>
                <c:pt idx="12">
                  <c:v>5054</c:v>
                </c:pt>
              </c:numCache>
            </c:numRef>
          </c:val>
          <c:extLst>
            <c:ext xmlns:c16="http://schemas.microsoft.com/office/drawing/2014/chart" uri="{C3380CC4-5D6E-409C-BE32-E72D297353CC}">
              <c16:uniqueId val="{0000000A-DD0B-47A6-8566-F50661B1BF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D0B-47A6-8566-F50661B1BF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1074</c:v>
                </c:pt>
                <c:pt idx="1">
                  <c:v>826</c:v>
                </c:pt>
                <c:pt idx="2">
                  <c:v>902</c:v>
                </c:pt>
              </c:numCache>
            </c:numRef>
          </c:val>
          <c:extLst>
            <c:ext xmlns:c16="http://schemas.microsoft.com/office/drawing/2014/chart" uri="{C3380CC4-5D6E-409C-BE32-E72D297353CC}">
              <c16:uniqueId val="{00000000-460C-46BE-95F7-B513635BBB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460C-46BE-95F7-B513635BBB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1027</c:v>
                </c:pt>
                <c:pt idx="1">
                  <c:v>1085</c:v>
                </c:pt>
                <c:pt idx="2">
                  <c:v>791</c:v>
                </c:pt>
              </c:numCache>
            </c:numRef>
          </c:val>
          <c:extLst>
            <c:ext xmlns:c16="http://schemas.microsoft.com/office/drawing/2014/chart" uri="{C3380CC4-5D6E-409C-BE32-E72D297353CC}">
              <c16:uniqueId val="{00000002-460C-46BE-95F7-B513635BBB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地方債などの町負担分は、元利償還金の額が償還のピークを過ぎ</a:t>
          </a:r>
          <a:r>
            <a:rPr kumimoji="1" lang="ja-JP" altLang="en-US" sz="1100">
              <a:solidFill>
                <a:schemeClr val="dk1"/>
              </a:solidFill>
              <a:effectLst/>
              <a:latin typeface="+mn-lt"/>
              <a:ea typeface="+mn-ea"/>
              <a:cs typeface="+mn-cs"/>
            </a:rPr>
            <a:t>ており、令和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年度は一時的に増となったが、今後も</a:t>
          </a:r>
          <a:r>
            <a:rPr kumimoji="1" lang="ja-JP" altLang="ja-JP" sz="1100">
              <a:solidFill>
                <a:schemeClr val="dk1"/>
              </a:solidFill>
              <a:effectLst/>
              <a:latin typeface="+mn-lt"/>
              <a:ea typeface="+mn-ea"/>
              <a:cs typeface="+mn-cs"/>
            </a:rPr>
            <a:t>減少傾向が続いて</a:t>
          </a:r>
          <a:r>
            <a:rPr kumimoji="1" lang="ja-JP" altLang="en-US" sz="1100">
              <a:solidFill>
                <a:schemeClr val="dk1"/>
              </a:solidFill>
              <a:effectLst/>
              <a:latin typeface="+mn-lt"/>
              <a:ea typeface="+mn-ea"/>
              <a:cs typeface="+mn-cs"/>
            </a:rPr>
            <a:t>いくと想定される</a:t>
          </a:r>
          <a:r>
            <a:rPr kumimoji="1" lang="ja-JP" altLang="ja-JP" sz="1100">
              <a:solidFill>
                <a:schemeClr val="dk1"/>
              </a:solidFill>
              <a:effectLst/>
              <a:latin typeface="+mn-lt"/>
              <a:ea typeface="+mn-ea"/>
              <a:cs typeface="+mn-cs"/>
            </a:rPr>
            <a:t>。これに対し、町が実質的に負担しない特定財源等においては、災害復旧費等に係る基準財政需要額が公債費の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このため、実質公債比費率の分子は、地方債などの町負担分が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し、町が実質的に負担しない特定財源等も大きく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したことから前年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退職手当負担見込額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地方債の現在高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大き</a:t>
          </a:r>
          <a:r>
            <a:rPr kumimoji="1" lang="ja-JP" altLang="en-US" sz="1100">
              <a:solidFill>
                <a:schemeClr val="dk1"/>
              </a:solidFill>
              <a:effectLst/>
              <a:latin typeface="+mn-lt"/>
              <a:ea typeface="+mn-ea"/>
              <a:cs typeface="+mn-cs"/>
            </a:rPr>
            <a:t>く減少し、また、</a:t>
          </a:r>
          <a:r>
            <a:rPr kumimoji="1" lang="ja-JP" altLang="ja-JP" sz="1100">
              <a:solidFill>
                <a:schemeClr val="dk1"/>
              </a:solidFill>
              <a:effectLst/>
              <a:latin typeface="+mn-lt"/>
              <a:ea typeface="+mn-ea"/>
              <a:cs typeface="+mn-cs"/>
            </a:rPr>
            <a:t>公営企業等繰入見込額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加算項目が</a:t>
          </a:r>
          <a:r>
            <a:rPr kumimoji="1" lang="en-US" altLang="ja-JP" sz="1100">
              <a:solidFill>
                <a:schemeClr val="dk1"/>
              </a:solidFill>
              <a:effectLst/>
              <a:latin typeface="+mn-lt"/>
              <a:ea typeface="+mn-ea"/>
              <a:cs typeface="+mn-cs"/>
            </a:rPr>
            <a:t>291</a:t>
          </a:r>
          <a:r>
            <a:rPr kumimoji="1" lang="ja-JP" altLang="ja-JP" sz="1100">
              <a:solidFill>
                <a:schemeClr val="dk1"/>
              </a:solidFill>
              <a:effectLst/>
              <a:latin typeface="+mn-lt"/>
              <a:ea typeface="+mn-ea"/>
              <a:cs typeface="+mn-cs"/>
            </a:rPr>
            <a:t>百万円減少した。また、充当可能特定歳入及び充当可能基金が減少したため、減算項目も</a:t>
          </a:r>
          <a:r>
            <a:rPr kumimoji="1" lang="en-US" altLang="ja-JP" sz="1100">
              <a:solidFill>
                <a:schemeClr val="dk1"/>
              </a:solidFill>
              <a:effectLst/>
              <a:latin typeface="+mn-lt"/>
              <a:ea typeface="+mn-ea"/>
              <a:cs typeface="+mn-cs"/>
            </a:rPr>
            <a:t>690</a:t>
          </a:r>
          <a:r>
            <a:rPr kumimoji="1" lang="ja-JP" altLang="ja-JP" sz="1100">
              <a:solidFill>
                <a:schemeClr val="dk1"/>
              </a:solidFill>
              <a:effectLst/>
              <a:latin typeface="+mn-lt"/>
              <a:ea typeface="+mn-ea"/>
              <a:cs typeface="+mn-cs"/>
            </a:rPr>
            <a:t>百万円の減少となったところである。結果、前年度より将来負担比率の分子が</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百万円増加したところである。</a:t>
          </a:r>
          <a:endParaRPr lang="ja-JP" altLang="ja-JP" sz="1400">
            <a:effectLst/>
          </a:endParaRPr>
        </a:p>
        <a:p>
          <a:r>
            <a:rPr kumimoji="1" lang="ja-JP" altLang="ja-JP" sz="1100">
              <a:solidFill>
                <a:schemeClr val="dk1"/>
              </a:solidFill>
              <a:effectLst/>
              <a:latin typeface="+mn-lt"/>
              <a:ea typeface="+mn-ea"/>
              <a:cs typeface="+mn-cs"/>
            </a:rPr>
            <a:t>　今後、老朽化した公共施設の改修が本格化することが見込まれ</a:t>
          </a:r>
          <a:r>
            <a:rPr kumimoji="1" lang="ja-JP" altLang="en-US" sz="1100">
              <a:solidFill>
                <a:schemeClr val="dk1"/>
              </a:solidFill>
              <a:effectLst/>
              <a:latin typeface="+mn-lt"/>
              <a:ea typeface="+mn-ea"/>
              <a:cs typeface="+mn-cs"/>
            </a:rPr>
            <a:t>るなど</a:t>
          </a:r>
          <a:r>
            <a:rPr kumimoji="1" lang="ja-JP" altLang="ja-JP" sz="1100">
              <a:solidFill>
                <a:schemeClr val="dk1"/>
              </a:solidFill>
              <a:effectLst/>
              <a:latin typeface="+mn-lt"/>
              <a:ea typeface="+mn-ea"/>
              <a:cs typeface="+mn-cs"/>
            </a:rPr>
            <a:t>、それに伴う地方債の発行が増えることが予想される。このため、これまで以上に公債費の適正化に取り組んでいく必要があ</a:t>
          </a:r>
          <a:r>
            <a:rPr kumimoji="1" lang="ja-JP" altLang="en-US" sz="1100">
              <a:solidFill>
                <a:schemeClr val="dk1"/>
              </a:solidFill>
              <a:effectLst/>
              <a:latin typeface="+mn-lt"/>
              <a:ea typeface="+mn-ea"/>
              <a:cs typeface="+mn-cs"/>
            </a:rPr>
            <a:t>り、基金についても増額できるよう、歳出抑制など行財政改革に努める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mn-lt"/>
              <a:ea typeface="+mn-ea"/>
              <a:cs typeface="+mn-cs"/>
            </a:rPr>
            <a:t>・財政調整基金の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は、病院事業会計への基準外補助金</a:t>
          </a:r>
          <a:r>
            <a:rPr kumimoji="1" lang="ja-JP" altLang="en-US" sz="1100">
              <a:solidFill>
                <a:sysClr val="windowText" lastClr="000000"/>
              </a:solidFill>
              <a:effectLst/>
              <a:latin typeface="+mn-lt"/>
              <a:ea typeface="+mn-ea"/>
              <a:cs typeface="+mn-cs"/>
            </a:rPr>
            <a:t>がなくなったことにより</a:t>
          </a:r>
          <a:r>
            <a:rPr kumimoji="1" lang="ja-JP" altLang="ja-JP" sz="1100">
              <a:solidFill>
                <a:sysClr val="windowText" lastClr="000000"/>
              </a:solidFill>
              <a:effectLst/>
              <a:latin typeface="+mn-lt"/>
              <a:ea typeface="+mn-ea"/>
              <a:cs typeface="+mn-cs"/>
            </a:rPr>
            <a:t>、全体で</a:t>
          </a:r>
          <a:r>
            <a:rPr kumimoji="1" lang="en-US" altLang="ja-JP" sz="1100">
              <a:solidFill>
                <a:sysClr val="windowText" lastClr="000000"/>
              </a:solidFill>
              <a:effectLst/>
              <a:latin typeface="+mn-lt"/>
              <a:ea typeface="+mn-ea"/>
              <a:cs typeface="+mn-cs"/>
            </a:rPr>
            <a:t>76</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と</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年ぶりに積み増しとなった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・特定目的基金については、</a:t>
          </a:r>
          <a:r>
            <a:rPr kumimoji="1" lang="en-US" altLang="ja-JP" sz="1100">
              <a:solidFill>
                <a:sysClr val="windowText" lastClr="000000"/>
              </a:solidFill>
              <a:effectLst/>
              <a:latin typeface="+mn-lt"/>
              <a:ea typeface="+mn-ea"/>
              <a:cs typeface="+mn-cs"/>
            </a:rPr>
            <a:t>294</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している。増減の大きいものとして、</a:t>
          </a:r>
          <a:r>
            <a:rPr kumimoji="1" lang="ja-JP" altLang="en-US" sz="1100">
              <a:solidFill>
                <a:sysClr val="windowText" lastClr="000000"/>
              </a:solidFill>
              <a:effectLst/>
              <a:latin typeface="+mn-lt"/>
              <a:ea typeface="+mn-ea"/>
              <a:cs typeface="+mn-cs"/>
            </a:rPr>
            <a:t>西諸土地改良基金（△</a:t>
          </a:r>
          <a:r>
            <a:rPr kumimoji="1" lang="en-US" altLang="ja-JP" sz="1100">
              <a:solidFill>
                <a:sysClr val="windowText" lastClr="000000"/>
              </a:solidFill>
              <a:effectLst/>
              <a:latin typeface="+mn-lt"/>
              <a:ea typeface="+mn-ea"/>
              <a:cs typeface="+mn-cs"/>
            </a:rPr>
            <a:t>341</a:t>
          </a:r>
          <a:r>
            <a:rPr kumimoji="1" lang="ja-JP" altLang="en-US" sz="1100">
              <a:solidFill>
                <a:sysClr val="windowText" lastClr="000000"/>
              </a:solidFill>
              <a:effectLst/>
              <a:latin typeface="+mn-lt"/>
              <a:ea typeface="+mn-ea"/>
              <a:cs typeface="+mn-cs"/>
            </a:rPr>
            <a:t>百万円）、企業立地奨励金等交付基金（△</a:t>
          </a:r>
          <a:r>
            <a:rPr kumimoji="1" lang="en-US" altLang="ja-JP" sz="1100">
              <a:solidFill>
                <a:sysClr val="windowText" lastClr="000000"/>
              </a:solidFill>
              <a:effectLst/>
              <a:latin typeface="+mn-lt"/>
              <a:ea typeface="+mn-ea"/>
              <a:cs typeface="+mn-cs"/>
            </a:rPr>
            <a:t>116</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ふるさと振興基金（</a:t>
          </a:r>
          <a:r>
            <a:rPr kumimoji="1" lang="en-US" altLang="ja-JP" sz="1100">
              <a:solidFill>
                <a:sysClr val="windowText" lastClr="000000"/>
              </a:solidFill>
              <a:effectLst/>
              <a:latin typeface="+mn-lt"/>
              <a:ea typeface="+mn-ea"/>
              <a:cs typeface="+mn-cs"/>
            </a:rPr>
            <a:t>96</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mn-lt"/>
              <a:ea typeface="+mn-ea"/>
              <a:cs typeface="+mn-cs"/>
            </a:rPr>
            <a:t>・財政調整基金の</a:t>
          </a:r>
          <a:r>
            <a:rPr kumimoji="1" lang="ja-JP" altLang="en-US" sz="1100">
              <a:solidFill>
                <a:sysClr val="windowText" lastClr="000000"/>
              </a:solidFill>
              <a:effectLst/>
              <a:latin typeface="+mn-lt"/>
              <a:ea typeface="+mn-ea"/>
              <a:cs typeface="+mn-cs"/>
            </a:rPr>
            <a:t>増減</a:t>
          </a:r>
          <a:r>
            <a:rPr kumimoji="1" lang="ja-JP" altLang="ja-JP" sz="1100">
              <a:solidFill>
                <a:sysClr val="windowText" lastClr="000000"/>
              </a:solidFill>
              <a:effectLst/>
              <a:latin typeface="+mn-lt"/>
              <a:ea typeface="+mn-ea"/>
              <a:cs typeface="+mn-cs"/>
            </a:rPr>
            <a:t>は、病院事業会計の経営</a:t>
          </a:r>
          <a:r>
            <a:rPr kumimoji="1" lang="ja-JP" altLang="en-US" sz="1100">
              <a:solidFill>
                <a:sysClr val="windowText" lastClr="000000"/>
              </a:solidFill>
              <a:effectLst/>
              <a:latin typeface="+mn-lt"/>
              <a:ea typeface="+mn-ea"/>
              <a:cs typeface="+mn-cs"/>
            </a:rPr>
            <a:t>に左右され、</a:t>
          </a:r>
          <a:r>
            <a:rPr kumimoji="1" lang="ja-JP" altLang="ja-JP" sz="1100">
              <a:solidFill>
                <a:sysClr val="windowText" lastClr="000000"/>
              </a:solidFill>
              <a:effectLst/>
              <a:latin typeface="+mn-lt"/>
              <a:ea typeface="+mn-ea"/>
              <a:cs typeface="+mn-cs"/>
            </a:rPr>
            <a:t>経営改善</a:t>
          </a:r>
          <a:r>
            <a:rPr kumimoji="1" lang="ja-JP" altLang="en-US" sz="1100">
              <a:solidFill>
                <a:sysClr val="windowText" lastClr="000000"/>
              </a:solidFill>
              <a:effectLst/>
              <a:latin typeface="+mn-lt"/>
              <a:ea typeface="+mn-ea"/>
              <a:cs typeface="+mn-cs"/>
            </a:rPr>
            <a:t>が喫緊の課題である。</a:t>
          </a:r>
          <a:r>
            <a:rPr kumimoji="1" lang="ja-JP" altLang="ja-JP" sz="1100">
              <a:solidFill>
                <a:sysClr val="windowText" lastClr="000000"/>
              </a:solidFill>
              <a:effectLst/>
              <a:latin typeface="+mn-lt"/>
              <a:ea typeface="+mn-ea"/>
              <a:cs typeface="+mn-cs"/>
            </a:rPr>
            <a:t>また、単独補助金</a:t>
          </a:r>
          <a:r>
            <a:rPr kumimoji="1" lang="ja-JP" altLang="en-US" sz="1100">
              <a:solidFill>
                <a:sysClr val="windowText" lastClr="000000"/>
              </a:solidFill>
              <a:effectLst/>
              <a:latin typeface="+mn-lt"/>
              <a:ea typeface="+mn-ea"/>
              <a:cs typeface="+mn-cs"/>
            </a:rPr>
            <a:t>や経常的経費</a:t>
          </a:r>
          <a:r>
            <a:rPr kumimoji="1" lang="ja-JP" altLang="ja-JP" sz="1100">
              <a:solidFill>
                <a:sysClr val="windowText" lastClr="000000"/>
              </a:solidFill>
              <a:effectLst/>
              <a:latin typeface="+mn-lt"/>
              <a:ea typeface="+mn-ea"/>
              <a:cs typeface="+mn-cs"/>
            </a:rPr>
            <a:t>等も見直しを行い、</a:t>
          </a:r>
          <a:r>
            <a:rPr kumimoji="1" lang="ja-JP" altLang="en-US" sz="1100">
              <a:solidFill>
                <a:sysClr val="windowText" lastClr="000000"/>
              </a:solidFill>
              <a:effectLst/>
              <a:latin typeface="+mn-lt"/>
              <a:ea typeface="+mn-ea"/>
              <a:cs typeface="+mn-cs"/>
            </a:rPr>
            <a:t>常時</a:t>
          </a:r>
          <a:r>
            <a:rPr kumimoji="1" lang="en-US" altLang="ja-JP" sz="1100">
              <a:solidFill>
                <a:sysClr val="windowText" lastClr="000000"/>
              </a:solidFill>
              <a:effectLst/>
              <a:latin typeface="+mn-lt"/>
              <a:ea typeface="+mn-ea"/>
              <a:cs typeface="+mn-cs"/>
            </a:rPr>
            <a:t>1,000</a:t>
          </a:r>
          <a:r>
            <a:rPr kumimoji="1" lang="ja-JP" altLang="en-US" sz="1100">
              <a:solidFill>
                <a:sysClr val="windowText" lastClr="000000"/>
              </a:solidFill>
              <a:effectLst/>
              <a:latin typeface="+mn-lt"/>
              <a:ea typeface="+mn-ea"/>
              <a:cs typeface="+mn-cs"/>
            </a:rPr>
            <a:t>百万円超の残高としたい</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・特定目的基金については、西諸土地改良基金が積立目的の国営土地改良事業負担金支出のため、全額取崩</a:t>
          </a:r>
          <a:r>
            <a:rPr kumimoji="1" lang="ja-JP" altLang="en-US" sz="1100">
              <a:solidFill>
                <a:sysClr val="windowText" lastClr="000000"/>
              </a:solidFill>
              <a:effectLst/>
              <a:latin typeface="+mn-lt"/>
              <a:ea typeface="+mn-ea"/>
              <a:cs typeface="+mn-cs"/>
            </a:rPr>
            <a:t>しとなった</a:t>
          </a:r>
          <a:r>
            <a:rPr kumimoji="1" lang="ja-JP" altLang="ja-JP" sz="1100">
              <a:solidFill>
                <a:sysClr val="windowText" lastClr="000000"/>
              </a:solidFill>
              <a:effectLst/>
              <a:latin typeface="+mn-lt"/>
              <a:ea typeface="+mn-ea"/>
              <a:cs typeface="+mn-cs"/>
            </a:rPr>
            <a:t>。また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企業立地奨励金等交付基金について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、本町のフリーウェイ工業団地への企業立地が進み、立地企業への補助金として基金</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取崩し</a:t>
          </a:r>
          <a:r>
            <a:rPr kumimoji="1" lang="ja-JP" altLang="en-US" sz="1100">
              <a:solidFill>
                <a:sysClr val="windowText" lastClr="000000"/>
              </a:solidFill>
              <a:effectLst/>
              <a:latin typeface="+mn-lt"/>
              <a:ea typeface="+mn-ea"/>
              <a:cs typeface="+mn-cs"/>
            </a:rPr>
            <a:t>が続く見込みである。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・町有地、</a:t>
          </a:r>
          <a:r>
            <a:rPr kumimoji="1" lang="ja-JP" altLang="ja-JP" sz="1100">
              <a:solidFill>
                <a:sysClr val="windowText" lastClr="000000"/>
              </a:solidFill>
              <a:effectLst/>
              <a:latin typeface="+mn-lt"/>
              <a:ea typeface="+mn-ea"/>
              <a:cs typeface="+mn-cs"/>
            </a:rPr>
            <a:t>町有林等の財産売却があった場合は、公共施設等整備基金に積立てることとして</a:t>
          </a:r>
          <a:r>
            <a:rPr kumimoji="1" lang="ja-JP" altLang="en-US" sz="1100">
              <a:solidFill>
                <a:sysClr val="windowText" lastClr="000000"/>
              </a:solidFill>
              <a:effectLst/>
              <a:latin typeface="+mn-lt"/>
              <a:ea typeface="+mn-ea"/>
              <a:cs typeface="+mn-cs"/>
            </a:rPr>
            <a:t>いる。今後、学校統合や、役場本庁舎の建替え等が控えているため、</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円でも多くの積み増しができるよう、健全経営を行っていきたい。</a:t>
          </a:r>
          <a:r>
            <a:rPr kumimoji="1" lang="ja-JP" altLang="ja-JP" sz="1100">
              <a:solidFill>
                <a:sysClr val="windowText" lastClr="000000"/>
              </a:solidFill>
              <a:effectLst/>
              <a:latin typeface="+mn-lt"/>
              <a:ea typeface="+mn-ea"/>
              <a:cs typeface="+mn-cs"/>
            </a:rPr>
            <a:t>。・財政調整基金：「積めるときに積む」を念頭に、常時</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百万円超の残高の確保を目指す。</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・財政調整基金：「積めるときに積む」を念頭に、常時</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百万円超の残高の確保を目指す。</a:t>
          </a:r>
          <a:endParaRPr lang="ja-JP" altLang="ja-JP" sz="1400">
            <a:solidFill>
              <a:sysClr val="windowText" lastClr="000000"/>
            </a:solidFill>
            <a:effectLst/>
          </a:endParaRPr>
        </a:p>
        <a:p>
          <a:endParaRPr lang="ja-JP" altLang="ja-JP" sz="14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・西諸土地改良基金：国営土地改良事業の負担金の支払</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・社会福祉事業基金：社会福祉事業の振興</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・ふるさと振興基金：本町の特性を生かし、個性的で魅力的な地域づくりの推進</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・公共施設等整備基金：公用又は公共の用に供する施設の整備</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・企業立地奨励金等交付基金：企業の立地に伴う奨励金等の交付</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・西諸土地改良基金：令和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年度に国営土地改良事業の負担金の支払いが終了するため、</a:t>
          </a:r>
          <a:r>
            <a:rPr kumimoji="1" lang="en-US" altLang="ja-JP" sz="1100">
              <a:solidFill>
                <a:schemeClr val="dk1"/>
              </a:solidFill>
              <a:effectLst/>
              <a:latin typeface="+mn-lt"/>
              <a:ea typeface="+mn-ea"/>
              <a:cs typeface="+mn-cs"/>
            </a:rPr>
            <a:t>341</a:t>
          </a:r>
          <a:r>
            <a:rPr kumimoji="1" lang="ja-JP" altLang="en-US" sz="1100">
              <a:solidFill>
                <a:schemeClr val="dk1"/>
              </a:solidFill>
              <a:effectLst/>
              <a:latin typeface="+mn-lt"/>
              <a:ea typeface="+mn-ea"/>
              <a:cs typeface="+mn-cs"/>
            </a:rPr>
            <a:t>百万円全額取崩し。</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・企業立地奨励金等交付基金：立地企業の振興として誘致企業に対する支出</a:t>
          </a:r>
          <a:r>
            <a:rPr kumimoji="1" lang="ja-JP" altLang="en-US" sz="1100">
              <a:solidFill>
                <a:schemeClr val="dk1"/>
              </a:solidFill>
              <a:effectLst/>
              <a:latin typeface="+mn-lt"/>
              <a:ea typeface="+mn-ea"/>
              <a:cs typeface="+mn-cs"/>
            </a:rPr>
            <a:t>。企業進出が相次ぎ、また、大規模な工場建設となったため、奨励金等として</a:t>
          </a:r>
          <a:r>
            <a:rPr kumimoji="1" lang="en-US" altLang="ja-JP" sz="1100">
              <a:solidFill>
                <a:schemeClr val="dk1"/>
              </a:solidFill>
              <a:effectLst/>
              <a:latin typeface="+mn-lt"/>
              <a:ea typeface="+mn-ea"/>
              <a:cs typeface="+mn-cs"/>
            </a:rPr>
            <a:t>116</a:t>
          </a:r>
          <a:r>
            <a:rPr kumimoji="1" lang="ja-JP" altLang="en-US" sz="1100">
              <a:solidFill>
                <a:schemeClr val="dk1"/>
              </a:solidFill>
              <a:effectLst/>
              <a:latin typeface="+mn-lt"/>
              <a:ea typeface="+mn-ea"/>
              <a:cs typeface="+mn-cs"/>
            </a:rPr>
            <a:t>百万円の取崩し。</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・ふるさと振興基金：</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ふるさと納税</a:t>
          </a:r>
          <a:r>
            <a:rPr kumimoji="1" lang="ja-JP" altLang="en-US" sz="1100">
              <a:solidFill>
                <a:schemeClr val="dk1"/>
              </a:solidFill>
              <a:effectLst/>
              <a:latin typeface="+mn-lt"/>
              <a:ea typeface="+mn-ea"/>
              <a:cs typeface="+mn-cs"/>
            </a:rPr>
            <a:t>寄附金</a:t>
          </a:r>
          <a:r>
            <a:rPr kumimoji="1" lang="ja-JP" altLang="ja-JP" sz="1100">
              <a:solidFill>
                <a:schemeClr val="dk1"/>
              </a:solidFill>
              <a:effectLst/>
              <a:latin typeface="+mn-lt"/>
              <a:ea typeface="+mn-ea"/>
              <a:cs typeface="+mn-cs"/>
            </a:rPr>
            <a:t>が好調であり、取崩額より積立額の方が多くなり、</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の積み増しとなった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新型コロナウイルス感染症緊急対策利子補給基金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新型コロナで影響を受けた事業者等に対する利子補給事業の財源として、臨時交付金を原資として</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百万円を新設した。</a:t>
          </a:r>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・公共施設等整備基金：老朽化した施設を多数抱える本町において、今後施設整備が増加することが予想される</a:t>
          </a:r>
          <a:r>
            <a:rPr kumimoji="1" lang="ja-JP" altLang="en-US" sz="1100">
              <a:solidFill>
                <a:schemeClr val="dk1"/>
              </a:solidFill>
              <a:effectLst/>
              <a:latin typeface="+mn-lt"/>
              <a:ea typeface="+mn-ea"/>
              <a:cs typeface="+mn-cs"/>
            </a:rPr>
            <a:t>。また、学校統合や庁舎建替え等の計画も徐々に本格化することから、年次的な積立てを行っていく。</a:t>
          </a:r>
          <a:endParaRPr lang="ja-JP" altLang="ja-JP">
            <a:effectLst/>
          </a:endParaRPr>
        </a:p>
        <a:p>
          <a:r>
            <a:rPr kumimoji="1" lang="ja-JP" altLang="ja-JP" sz="1100">
              <a:solidFill>
                <a:schemeClr val="dk1"/>
              </a:solidFill>
              <a:effectLst/>
              <a:latin typeface="+mn-lt"/>
              <a:ea typeface="+mn-ea"/>
              <a:cs typeface="+mn-cs"/>
            </a:rPr>
            <a:t>・ふるさと振興基金：ふるさと納税</a:t>
          </a:r>
          <a:r>
            <a:rPr kumimoji="1" lang="ja-JP" altLang="en-US" sz="1100">
              <a:solidFill>
                <a:schemeClr val="dk1"/>
              </a:solidFill>
              <a:effectLst/>
              <a:latin typeface="+mn-lt"/>
              <a:ea typeface="+mn-ea"/>
              <a:cs typeface="+mn-cs"/>
            </a:rPr>
            <a:t>寄附者の使途意向に沿って、規定に基づき、毎年度取崩し、各種事業の財源として活用していく。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mn-lt"/>
              <a:ea typeface="+mn-ea"/>
              <a:cs typeface="+mn-cs"/>
            </a:rPr>
            <a:t>・病院事業会計</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への</a:t>
          </a:r>
          <a:r>
            <a:rPr kumimoji="1" lang="ja-JP" altLang="en-US" sz="1100">
              <a:solidFill>
                <a:sysClr val="windowText" lastClr="000000"/>
              </a:solidFill>
              <a:effectLst/>
              <a:latin typeface="+mn-lt"/>
              <a:ea typeface="+mn-ea"/>
              <a:cs typeface="+mn-cs"/>
            </a:rPr>
            <a:t>法定外</a:t>
          </a:r>
          <a:r>
            <a:rPr kumimoji="1" lang="ja-JP" altLang="ja-JP" sz="1100">
              <a:solidFill>
                <a:sysClr val="windowText" lastClr="000000"/>
              </a:solidFill>
              <a:effectLst/>
              <a:latin typeface="+mn-lt"/>
              <a:ea typeface="+mn-ea"/>
              <a:cs typeface="+mn-cs"/>
            </a:rPr>
            <a:t>繰出金</a:t>
          </a:r>
          <a:r>
            <a:rPr kumimoji="1" lang="ja-JP" altLang="en-US" sz="1100">
              <a:solidFill>
                <a:sysClr val="windowText" lastClr="000000"/>
              </a:solidFill>
              <a:effectLst/>
              <a:latin typeface="+mn-lt"/>
              <a:ea typeface="+mn-ea"/>
              <a:cs typeface="+mn-cs"/>
            </a:rPr>
            <a:t>が発生しなかったこと</a:t>
          </a:r>
          <a:r>
            <a:rPr kumimoji="1" lang="ja-JP" altLang="ja-JP" sz="1100">
              <a:solidFill>
                <a:sysClr val="windowText" lastClr="000000"/>
              </a:solidFill>
              <a:effectLst/>
              <a:latin typeface="+mn-lt"/>
              <a:ea typeface="+mn-ea"/>
              <a:cs typeface="+mn-cs"/>
            </a:rPr>
            <a:t>により、</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年ぶり</a:t>
          </a:r>
          <a:r>
            <a:rPr kumimoji="1" lang="ja-JP" altLang="en-US" sz="1100">
              <a:solidFill>
                <a:sysClr val="windowText" lastClr="000000"/>
              </a:solidFill>
              <a:effectLst/>
              <a:latin typeface="+mn-lt"/>
              <a:ea typeface="+mn-ea"/>
              <a:cs typeface="+mn-cs"/>
            </a:rPr>
            <a:t>の積み増しとなった。</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mn-lt"/>
              <a:ea typeface="+mn-ea"/>
              <a:cs typeface="+mn-cs"/>
            </a:rPr>
            <a:t>・病院事業会計の経営の悪化や扶助費、単独補助金の増加が基金残高の減少</a:t>
          </a:r>
          <a:r>
            <a:rPr kumimoji="1" lang="ja-JP" altLang="en-US" sz="1100">
              <a:solidFill>
                <a:sysClr val="windowText" lastClr="000000"/>
              </a:solidFill>
              <a:effectLst/>
              <a:latin typeface="+mn-lt"/>
              <a:ea typeface="+mn-ea"/>
              <a:cs typeface="+mn-cs"/>
            </a:rPr>
            <a:t>の要因である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財政調整基金の残高は、病院経営に左右されると言っても過言ではなく、早急な経営改革が求めれている。病院への繰出基準の見直しなど、町財政サイドとしても、取崩しの抑制に向けた基準を設けるという以外にも、病院と一体となった、抜本的な見直しに着手していかなければならない。</a:t>
          </a:r>
          <a:endParaRPr lang="ja-JP" altLang="ja-JP" sz="1400">
            <a:solidFill>
              <a:sysClr val="windowText" lastClr="000000"/>
            </a:solidFill>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mn-lt"/>
              <a:ea typeface="+mn-ea"/>
              <a:cs typeface="+mn-cs"/>
            </a:rPr>
            <a:t>・増減なし。</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mn-lt"/>
              <a:ea typeface="+mn-ea"/>
              <a:cs typeface="+mn-cs"/>
            </a:rPr>
            <a:t>・満期一括償還の地方債がなく、</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年以上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積立て</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取崩し</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行っておらず、</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当面</a:t>
          </a:r>
          <a:r>
            <a:rPr kumimoji="1" lang="ja-JP" altLang="en-US" sz="1100">
              <a:solidFill>
                <a:sysClr val="windowText" lastClr="000000"/>
              </a:solidFill>
              <a:effectLst/>
              <a:latin typeface="+mn-lt"/>
              <a:ea typeface="+mn-ea"/>
              <a:cs typeface="+mn-cs"/>
            </a:rPr>
            <a:t>の間も</a:t>
          </a:r>
          <a:r>
            <a:rPr kumimoji="1" lang="ja-JP" altLang="ja-JP" sz="1100">
              <a:solidFill>
                <a:sysClr val="windowText" lastClr="000000"/>
              </a:solidFill>
              <a:effectLst/>
              <a:latin typeface="+mn-lt"/>
              <a:ea typeface="+mn-ea"/>
              <a:cs typeface="+mn-cs"/>
            </a:rPr>
            <a:t>、行う予定はないが、将来の健全財政のため財政に余裕があるときは積立てを行いたい。</a:t>
          </a:r>
          <a:endParaRPr lang="ja-JP" altLang="ja-JP" sz="1400">
            <a:solidFill>
              <a:sysClr val="windowText" lastClr="000000"/>
            </a:solidFill>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9,097
85.39
8,125,961
7,881,880
92,680
3,478,603
5,054,499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ea"/>
              <a:ea typeface="+mn-ea"/>
              <a:cs typeface="+mn-cs"/>
            </a:rPr>
            <a:t>　人口減少や地方債の償還が進んだこと、</a:t>
          </a:r>
          <a:r>
            <a:rPr kumimoji="1" lang="ja-JP" altLang="en-US" sz="1100" baseline="0">
              <a:solidFill>
                <a:schemeClr val="dk1"/>
              </a:solidFill>
              <a:effectLst/>
              <a:latin typeface="+mn-ea"/>
              <a:ea typeface="+mn-ea"/>
              <a:cs typeface="+mn-cs"/>
            </a:rPr>
            <a:t>新型コロナの影響をさほど受けず、</a:t>
          </a:r>
          <a:r>
            <a:rPr kumimoji="1" lang="ja-JP" altLang="ja-JP" sz="1100" baseline="0">
              <a:solidFill>
                <a:schemeClr val="dk1"/>
              </a:solidFill>
              <a:effectLst/>
              <a:latin typeface="+mn-ea"/>
              <a:ea typeface="+mn-ea"/>
              <a:cs typeface="+mn-cs"/>
            </a:rPr>
            <a:t>太陽光発電などにより税収が微増傾向にあるため、前年度</a:t>
          </a:r>
          <a:r>
            <a:rPr kumimoji="1" lang="ja-JP" altLang="en-US" sz="1100" baseline="0">
              <a:solidFill>
                <a:schemeClr val="dk1"/>
              </a:solidFill>
              <a:effectLst/>
              <a:latin typeface="+mn-ea"/>
              <a:ea typeface="+mn-ea"/>
              <a:cs typeface="+mn-cs"/>
            </a:rPr>
            <a:t>と同</a:t>
          </a:r>
          <a:r>
            <a:rPr kumimoji="1" lang="ja-JP" altLang="ja-JP" sz="1100" baseline="0">
              <a:solidFill>
                <a:schemeClr val="dk1"/>
              </a:solidFill>
              <a:effectLst/>
              <a:latin typeface="+mn-ea"/>
              <a:ea typeface="+mn-ea"/>
              <a:cs typeface="+mn-cs"/>
            </a:rPr>
            <a:t>ポイント</a:t>
          </a:r>
          <a:r>
            <a:rPr kumimoji="1" lang="ja-JP" altLang="ja-JP" sz="1100">
              <a:solidFill>
                <a:schemeClr val="dk1"/>
              </a:solidFill>
              <a:effectLst/>
              <a:latin typeface="+mn-ea"/>
              <a:ea typeface="+mn-ea"/>
              <a:cs typeface="+mn-cs"/>
            </a:rPr>
            <a:t>、類似団体平均と</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同率となった。しかしながら</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町内に</a:t>
          </a:r>
          <a:r>
            <a:rPr kumimoji="1" lang="ja-JP" altLang="en-US" sz="1100">
              <a:solidFill>
                <a:schemeClr val="dk1"/>
              </a:solidFill>
              <a:effectLst/>
              <a:latin typeface="+mn-ea"/>
              <a:ea typeface="+mn-ea"/>
              <a:cs typeface="+mn-cs"/>
            </a:rPr>
            <a:t>主要な産業</a:t>
          </a:r>
          <a:r>
            <a:rPr kumimoji="1" lang="ja-JP" altLang="ja-JP" sz="1100">
              <a:solidFill>
                <a:schemeClr val="dk1"/>
              </a:solidFill>
              <a:effectLst/>
              <a:latin typeface="+mn-ea"/>
              <a:ea typeface="+mn-ea"/>
              <a:cs typeface="+mn-cs"/>
            </a:rPr>
            <a:t>がない</a:t>
          </a:r>
          <a:r>
            <a:rPr kumimoji="1" lang="ja-JP" altLang="en-US" sz="1100">
              <a:solidFill>
                <a:schemeClr val="dk1"/>
              </a:solidFill>
              <a:effectLst/>
              <a:latin typeface="+mn-ea"/>
              <a:ea typeface="+mn-ea"/>
              <a:cs typeface="+mn-cs"/>
            </a:rPr>
            <a:t>ため</a:t>
          </a:r>
          <a:r>
            <a:rPr kumimoji="1" lang="ja-JP" altLang="ja-JP" sz="1100">
              <a:solidFill>
                <a:schemeClr val="dk1"/>
              </a:solidFill>
              <a:effectLst/>
              <a:latin typeface="+mn-ea"/>
              <a:ea typeface="+mn-ea"/>
              <a:cs typeface="+mn-cs"/>
            </a:rPr>
            <a:t>、財政基盤が弱く、今後</a:t>
          </a:r>
          <a:r>
            <a:rPr kumimoji="1" lang="ja-JP" altLang="en-US" sz="1100">
              <a:solidFill>
                <a:schemeClr val="dk1"/>
              </a:solidFill>
              <a:effectLst/>
              <a:latin typeface="+mn-ea"/>
              <a:ea typeface="+mn-ea"/>
              <a:cs typeface="+mn-cs"/>
            </a:rPr>
            <a:t>の地方</a:t>
          </a:r>
          <a:r>
            <a:rPr kumimoji="1" lang="ja-JP" altLang="ja-JP" sz="1100">
              <a:solidFill>
                <a:schemeClr val="dk1"/>
              </a:solidFill>
              <a:effectLst/>
              <a:latin typeface="+mn-ea"/>
              <a:ea typeface="+mn-ea"/>
              <a:cs typeface="+mn-cs"/>
            </a:rPr>
            <a:t>交付税</a:t>
          </a:r>
          <a:r>
            <a:rPr kumimoji="1" lang="ja-JP" altLang="en-US" sz="1100">
              <a:solidFill>
                <a:schemeClr val="dk1"/>
              </a:solidFill>
              <a:effectLst/>
              <a:latin typeface="+mn-ea"/>
              <a:ea typeface="+mn-ea"/>
              <a:cs typeface="+mn-cs"/>
            </a:rPr>
            <a:t>の状況も不透明であることから、</a:t>
          </a:r>
          <a:r>
            <a:rPr kumimoji="1" lang="ja-JP" altLang="ja-JP" sz="1100">
              <a:solidFill>
                <a:schemeClr val="dk1"/>
              </a:solidFill>
              <a:effectLst/>
              <a:latin typeface="+mn-ea"/>
              <a:ea typeface="+mn-ea"/>
              <a:cs typeface="+mn-cs"/>
            </a:rPr>
            <a:t>行財政改革を更に進めるため、投資的経費を抑制するなど歳出の徹底的な見直し</a:t>
          </a:r>
          <a:r>
            <a:rPr kumimoji="1" lang="ja-JP" altLang="en-US" sz="1100">
              <a:solidFill>
                <a:schemeClr val="dk1"/>
              </a:solidFill>
              <a:effectLst/>
              <a:latin typeface="+mn-ea"/>
              <a:ea typeface="+mn-ea"/>
              <a:cs typeface="+mn-cs"/>
            </a:rPr>
            <a:t>に取り組む</a:t>
          </a:r>
          <a:r>
            <a:rPr kumimoji="1" lang="ja-JP" altLang="ja-JP" sz="1100">
              <a:solidFill>
                <a:schemeClr val="dk1"/>
              </a:solidFill>
              <a:effectLst/>
              <a:latin typeface="+mn-ea"/>
              <a:ea typeface="+mn-ea"/>
              <a:cs typeface="+mn-cs"/>
            </a:rPr>
            <a:t>。加えて、企業誘致の積極的な推進により財政基盤を強化するとともに、税収確保</a:t>
          </a:r>
          <a:r>
            <a:rPr kumimoji="1" lang="ja-JP" altLang="en-US" sz="1100">
              <a:solidFill>
                <a:schemeClr val="dk1"/>
              </a:solidFill>
              <a:effectLst/>
              <a:latin typeface="+mn-ea"/>
              <a:ea typeface="+mn-ea"/>
              <a:cs typeface="+mn-cs"/>
            </a:rPr>
            <a:t>・徴収</a:t>
          </a:r>
          <a:r>
            <a:rPr kumimoji="1" lang="ja-JP" altLang="ja-JP" sz="1100">
              <a:solidFill>
                <a:schemeClr val="dk1"/>
              </a:solidFill>
              <a:effectLst/>
              <a:latin typeface="+mn-ea"/>
              <a:ea typeface="+mn-ea"/>
              <a:cs typeface="+mn-cs"/>
            </a:rPr>
            <a:t>対策の強化、ふるさと納税事業の拡大などにより自主財源の確保に努める。</a:t>
          </a:r>
          <a:endParaRPr lang="ja-JP" altLang="ja-JP" sz="14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分子について、</a:t>
          </a:r>
          <a:r>
            <a:rPr kumimoji="1" lang="ja-JP" altLang="en-US" sz="1100">
              <a:solidFill>
                <a:schemeClr val="dk1"/>
              </a:solidFill>
              <a:effectLst/>
              <a:latin typeface="+mn-lt"/>
              <a:ea typeface="+mn-ea"/>
              <a:cs typeface="+mn-cs"/>
            </a:rPr>
            <a:t>経常的経費の人件費や物件費、公債費で増となったものの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繰出金の減が大きく影響し、全体として減となった。</a:t>
          </a:r>
          <a:r>
            <a:rPr kumimoji="1" lang="ja-JP" altLang="ja-JP" sz="1100">
              <a:solidFill>
                <a:schemeClr val="dk1"/>
              </a:solidFill>
              <a:effectLst/>
              <a:latin typeface="+mn-lt"/>
              <a:ea typeface="+mn-ea"/>
              <a:cs typeface="+mn-cs"/>
            </a:rPr>
            <a:t>分母について、</a:t>
          </a:r>
          <a:r>
            <a:rPr kumimoji="1" lang="ja-JP" altLang="en-US" sz="1100">
              <a:solidFill>
                <a:schemeClr val="dk1"/>
              </a:solidFill>
              <a:effectLst/>
              <a:latin typeface="+mn-lt"/>
              <a:ea typeface="+mn-ea"/>
              <a:cs typeface="+mn-cs"/>
            </a:rPr>
            <a:t>普通交付税や臨時財政対策債が増となっており、分母側の増が、経常収支比率の減につながったとみられる。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今回は、昨年度、一昨年度を下回る結果となったが、分子側の経常一般財源等は、増となっていることから、今後も経常的歳出の抑制に努めたい。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116332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30173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508</xdr:rowOff>
    </xdr:from>
    <xdr:to>
      <xdr:col>19</xdr:col>
      <xdr:colOff>133350</xdr:colOff>
      <xdr:row>66</xdr:row>
      <xdr:rowOff>116332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3162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66</xdr:row>
      <xdr:rowOff>508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6660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65</xdr:row>
      <xdr:rowOff>22352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4112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65532</xdr:rowOff>
    </xdr:from>
    <xdr:to>
      <xdr:col>19</xdr:col>
      <xdr:colOff>184150</xdr:colOff>
      <xdr:row>66</xdr:row>
      <xdr:rowOff>167132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151909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46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121158</xdr:rowOff>
    </xdr:from>
    <xdr:to>
      <xdr:col>15</xdr:col>
      <xdr:colOff>133350</xdr:colOff>
      <xdr:row>66</xdr:row>
      <xdr:rowOff>51308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36085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等決算額が類似団体平均を大幅に下回っているのは、主に人件費が要因となっている。これは、指定管理者制度を公立保育所運営事業に導入したことや、学校給食調理業務、学校用務員業務を民間委託したことに加え、団塊世代の大量退職に対し、新規採用職員を極力抑制してきたことなどによるものである。今後も、指定管理者制度導入や民間委託を推進するとともに、新規採用職員の抑制により、更なる歳出削減に努める。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141274</xdr:rowOff>
    </xdr:from>
    <xdr:to>
      <xdr:col>23</xdr:col>
      <xdr:colOff>133350</xdr:colOff>
      <xdr:row>81</xdr:row>
      <xdr:rowOff>4407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857274"/>
          <a:ext cx="838200" cy="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109579</xdr:rowOff>
    </xdr:from>
    <xdr:to>
      <xdr:col>19</xdr:col>
      <xdr:colOff>133350</xdr:colOff>
      <xdr:row>80</xdr:row>
      <xdr:rowOff>141274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25579"/>
          <a:ext cx="889000" cy="3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102073</xdr:rowOff>
    </xdr:from>
    <xdr:to>
      <xdr:col>15</xdr:col>
      <xdr:colOff>82550</xdr:colOff>
      <xdr:row>80</xdr:row>
      <xdr:rowOff>109579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18073"/>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99051</xdr:rowOff>
    </xdr:from>
    <xdr:to>
      <xdr:col>11</xdr:col>
      <xdr:colOff>31750</xdr:colOff>
      <xdr:row>80</xdr:row>
      <xdr:rowOff>102073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15051"/>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125057</xdr:rowOff>
    </xdr:from>
    <xdr:to>
      <xdr:col>23</xdr:col>
      <xdr:colOff>184150</xdr:colOff>
      <xdr:row>81</xdr:row>
      <xdr:rowOff>55207</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8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46334</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90474</xdr:rowOff>
    </xdr:from>
    <xdr:to>
      <xdr:col>19</xdr:col>
      <xdr:colOff>184150</xdr:colOff>
      <xdr:row>81</xdr:row>
      <xdr:rowOff>20624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0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30801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575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58779</xdr:rowOff>
    </xdr:from>
    <xdr:to>
      <xdr:col>15</xdr:col>
      <xdr:colOff>133350</xdr:colOff>
      <xdr:row>80</xdr:row>
      <xdr:rowOff>160379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7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170556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4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51273</xdr:rowOff>
    </xdr:from>
    <xdr:to>
      <xdr:col>11</xdr:col>
      <xdr:colOff>82550</xdr:colOff>
      <xdr:row>80</xdr:row>
      <xdr:rowOff>152873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7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163050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3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48251</xdr:rowOff>
    </xdr:from>
    <xdr:to>
      <xdr:col>7</xdr:col>
      <xdr:colOff>31750</xdr:colOff>
      <xdr:row>80</xdr:row>
      <xdr:rowOff>149851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160028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昨年度は、類似団体平均と</a:t>
          </a:r>
          <a:r>
            <a:rPr kumimoji="1" lang="en-US" altLang="ja-JP" sz="1100">
              <a:solidFill>
                <a:sysClr val="windowText" lastClr="000000"/>
              </a:solidFill>
              <a:effectLst/>
              <a:latin typeface="+mn-lt"/>
              <a:ea typeface="+mn-ea"/>
              <a:cs typeface="+mn-cs"/>
            </a:rPr>
            <a:t>2.1</a:t>
          </a:r>
          <a:r>
            <a:rPr kumimoji="1" lang="ja-JP" altLang="en-US" sz="1100">
              <a:solidFill>
                <a:sysClr val="windowText" lastClr="000000"/>
              </a:solidFill>
              <a:effectLst/>
              <a:latin typeface="+mn-lt"/>
              <a:ea typeface="+mn-ea"/>
              <a:cs typeface="+mn-cs"/>
            </a:rPr>
            <a:t>ポイントの開きがあったが、今年度は</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ポイントまで改善された。これは、退職者補充に係る採用の年齢幅を広げたことにより、新卒者に限らず、民間企業からの採用者も増え、前歴換算の等級が抑制されたことによる。今後さらに、類似団体平均の水準値までの低下を目指す。</a:t>
          </a:r>
          <a:endParaRPr kumimoji="1" lang="en-US" altLang="ja-JP" sz="1100">
            <a:solidFill>
              <a:sysClr val="windowText" lastClr="000000"/>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109643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76586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93557</xdr:rowOff>
    </xdr:from>
    <xdr:to>
      <xdr:col>77</xdr:col>
      <xdr:colOff>44450</xdr:colOff>
      <xdr:row>86</xdr:row>
      <xdr:rowOff>109643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8382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85513</xdr:rowOff>
    </xdr:from>
    <xdr:to>
      <xdr:col>72</xdr:col>
      <xdr:colOff>203200</xdr:colOff>
      <xdr:row>86</xdr:row>
      <xdr:rowOff>93557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8302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86</xdr:row>
      <xdr:rowOff>85513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7336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58843</xdr:rowOff>
    </xdr:from>
    <xdr:to>
      <xdr:col>77</xdr:col>
      <xdr:colOff>95250</xdr:colOff>
      <xdr:row>86</xdr:row>
      <xdr:rowOff>160443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145220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42757</xdr:rowOff>
    </xdr:from>
    <xdr:to>
      <xdr:col>73</xdr:col>
      <xdr:colOff>44450</xdr:colOff>
      <xdr:row>86</xdr:row>
      <xdr:rowOff>144357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129134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34713</xdr:rowOff>
    </xdr:from>
    <xdr:to>
      <xdr:col>68</xdr:col>
      <xdr:colOff>203200</xdr:colOff>
      <xdr:row>86</xdr:row>
      <xdr:rowOff>136313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121090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24570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これまでの新規採用職員数の抑制や指定管理者制度を含めた業務の民間委託推進等により、職類似団体平均を</a:t>
          </a:r>
          <a:r>
            <a:rPr kumimoji="1" lang="en-US" altLang="ja-JP" sz="1100">
              <a:solidFill>
                <a:schemeClr val="dk1"/>
              </a:solidFill>
              <a:effectLst/>
              <a:latin typeface="+mn-lt"/>
              <a:ea typeface="+mn-ea"/>
              <a:cs typeface="+mn-cs"/>
            </a:rPr>
            <a:t>3.41</a:t>
          </a:r>
          <a:r>
            <a:rPr kumimoji="1" lang="ja-JP" altLang="ja-JP" sz="1100">
              <a:solidFill>
                <a:schemeClr val="dk1"/>
              </a:solidFill>
              <a:effectLst/>
              <a:latin typeface="+mn-lt"/>
              <a:ea typeface="+mn-ea"/>
              <a:cs typeface="+mn-cs"/>
            </a:rPr>
            <a:t>人下回る結果となっている。しかし、人口減少が職員減少を上回り、上昇基調にあるため、類似団体平均より良い水準を維持するため、今後も業務の効率化を図りながら定員管理の適正化に努める。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162465</xdr:rowOff>
    </xdr:from>
    <xdr:to>
      <xdr:col>81</xdr:col>
      <xdr:colOff>44450</xdr:colOff>
      <xdr:row>60</xdr:row>
      <xdr:rowOff>41687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78015"/>
          <a:ext cx="838200" cy="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151606</xdr:rowOff>
    </xdr:from>
    <xdr:to>
      <xdr:col>77</xdr:col>
      <xdr:colOff>44450</xdr:colOff>
      <xdr:row>59</xdr:row>
      <xdr:rowOff>162465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67156"/>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143161</xdr:rowOff>
    </xdr:from>
    <xdr:to>
      <xdr:col>72</xdr:col>
      <xdr:colOff>203200</xdr:colOff>
      <xdr:row>59</xdr:row>
      <xdr:rowOff>151606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58711"/>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126873</xdr:rowOff>
    </xdr:from>
    <xdr:to>
      <xdr:col>68</xdr:col>
      <xdr:colOff>152400</xdr:colOff>
      <xdr:row>59</xdr:row>
      <xdr:rowOff>143161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42423"/>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162337</xdr:rowOff>
    </xdr:from>
    <xdr:to>
      <xdr:col>81</xdr:col>
      <xdr:colOff>95250</xdr:colOff>
      <xdr:row>60</xdr:row>
      <xdr:rowOff>92487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7414</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2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111665</xdr:rowOff>
    </xdr:from>
    <xdr:to>
      <xdr:col>77</xdr:col>
      <xdr:colOff>95250</xdr:colOff>
      <xdr:row>60</xdr:row>
      <xdr:rowOff>41815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51992</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9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100806</xdr:rowOff>
    </xdr:from>
    <xdr:to>
      <xdr:col>73</xdr:col>
      <xdr:colOff>44450</xdr:colOff>
      <xdr:row>60</xdr:row>
      <xdr:rowOff>30956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8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92361</xdr:rowOff>
    </xdr:from>
    <xdr:to>
      <xdr:col>68</xdr:col>
      <xdr:colOff>203200</xdr:colOff>
      <xdr:row>60</xdr:row>
      <xdr:rowOff>22511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32688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7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76073</xdr:rowOff>
    </xdr:from>
    <xdr:to>
      <xdr:col>64</xdr:col>
      <xdr:colOff>152400</xdr:colOff>
      <xdr:row>60</xdr:row>
      <xdr:rowOff>6223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16400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これまでの新規地方債発行抑制が奏功し、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下回る</a:t>
          </a:r>
          <a:r>
            <a:rPr kumimoji="1" lang="ja-JP" altLang="ja-JP" sz="1100">
              <a:solidFill>
                <a:schemeClr val="dk1"/>
              </a:solidFill>
              <a:effectLst/>
              <a:latin typeface="+mn-lt"/>
              <a:ea typeface="+mn-ea"/>
              <a:cs typeface="+mn-cs"/>
            </a:rPr>
            <a:t>状況</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今後も、年間償還額を上回らない借入に</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たい</a:t>
          </a:r>
          <a:r>
            <a:rPr kumimoji="1" lang="ja-JP" altLang="ja-JP" sz="1100">
              <a:solidFill>
                <a:schemeClr val="dk1"/>
              </a:solidFill>
              <a:effectLst/>
              <a:latin typeface="+mn-lt"/>
              <a:ea typeface="+mn-ea"/>
              <a:cs typeface="+mn-cs"/>
            </a:rPr>
            <a:t>が、近年、普通建設事業の補助裏財源やソフト事業の財源とした地方債発行</a:t>
          </a:r>
          <a:r>
            <a:rPr kumimoji="1" lang="ja-JP" altLang="en-US" sz="1100">
              <a:solidFill>
                <a:schemeClr val="dk1"/>
              </a:solidFill>
              <a:effectLst/>
              <a:latin typeface="+mn-lt"/>
              <a:ea typeface="+mn-ea"/>
              <a:cs typeface="+mn-cs"/>
            </a:rPr>
            <a:t>額が増加傾向である。また、今後の大型プロジェクト実施に際しては、借入額の増が見込まれるため、</a:t>
          </a:r>
          <a:r>
            <a:rPr kumimoji="1" lang="ja-JP" altLang="ja-JP" sz="1100">
              <a:solidFill>
                <a:schemeClr val="dk1"/>
              </a:solidFill>
              <a:effectLst/>
              <a:latin typeface="+mn-lt"/>
              <a:ea typeface="+mn-ea"/>
              <a:cs typeface="+mn-cs"/>
            </a:rPr>
            <a:t>計画的な事業実施</a:t>
          </a:r>
          <a:r>
            <a:rPr kumimoji="1" lang="ja-JP" altLang="en-US" sz="1100">
              <a:solidFill>
                <a:schemeClr val="dk1"/>
              </a:solidFill>
              <a:effectLst/>
              <a:latin typeface="+mn-lt"/>
              <a:ea typeface="+mn-ea"/>
              <a:cs typeface="+mn-cs"/>
            </a:rPr>
            <a:t>や事業選択等により</a:t>
          </a:r>
          <a:r>
            <a:rPr kumimoji="1" lang="ja-JP" altLang="ja-JP" sz="1100">
              <a:solidFill>
                <a:schemeClr val="dk1"/>
              </a:solidFill>
              <a:effectLst/>
              <a:latin typeface="+mn-lt"/>
              <a:ea typeface="+mn-ea"/>
              <a:cs typeface="+mn-cs"/>
            </a:rPr>
            <a:t>、新規地方債の発行抑制に取り組み、</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水準を抑えたい。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85852</xdr:rowOff>
    </xdr:from>
    <xdr:to>
      <xdr:col>81</xdr:col>
      <xdr:colOff>44450</xdr:colOff>
      <xdr:row>41</xdr:row>
      <xdr:rowOff>105156</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11530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105156</xdr:rowOff>
    </xdr:from>
    <xdr:to>
      <xdr:col>77</xdr:col>
      <xdr:colOff>44450</xdr:colOff>
      <xdr:row>41</xdr:row>
      <xdr:rowOff>105156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13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105156</xdr:rowOff>
    </xdr:from>
    <xdr:to>
      <xdr:col>72</xdr:col>
      <xdr:colOff>203200</xdr:colOff>
      <xdr:row>41</xdr:row>
      <xdr:rowOff>105156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13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105156</xdr:rowOff>
    </xdr:from>
    <xdr:to>
      <xdr:col>68</xdr:col>
      <xdr:colOff>152400</xdr:colOff>
      <xdr:row>41</xdr:row>
      <xdr:rowOff>109982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1346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51579</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90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54356</xdr:rowOff>
    </xdr:from>
    <xdr:to>
      <xdr:col>77</xdr:col>
      <xdr:colOff>95250</xdr:colOff>
      <xdr:row>41</xdr:row>
      <xdr:rowOff>155956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166133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5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54356</xdr:rowOff>
    </xdr:from>
    <xdr:to>
      <xdr:col>73</xdr:col>
      <xdr:colOff>44450</xdr:colOff>
      <xdr:row>41</xdr:row>
      <xdr:rowOff>155956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166133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54356</xdr:rowOff>
    </xdr:from>
    <xdr:to>
      <xdr:col>68</xdr:col>
      <xdr:colOff>203200</xdr:colOff>
      <xdr:row>41</xdr:row>
      <xdr:rowOff>155956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166133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団塊世代の大量退職に対し、新規採用職員を抑制していることから退職手当負担見込額が抑えられている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、病院事業会計の歳入不足を補うための財政調整基金の取崩しが続いており、基金残高の減少が見込まれるため、今後、比率の上昇が見込まれる。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このため、財政調整基金に極力頼らない財政基盤とするため、事業の見直しや</a:t>
          </a:r>
          <a:r>
            <a:rPr kumimoji="1" lang="ja-JP" altLang="en-US" sz="1100">
              <a:solidFill>
                <a:sysClr val="windowText" lastClr="000000"/>
              </a:solidFill>
              <a:effectLst/>
              <a:latin typeface="+mn-lt"/>
              <a:ea typeface="+mn-ea"/>
              <a:cs typeface="+mn-cs"/>
            </a:rPr>
            <a:t>自主財源の確保、</a:t>
          </a:r>
          <a:r>
            <a:rPr kumimoji="1" lang="ja-JP" altLang="ja-JP" sz="1100">
              <a:solidFill>
                <a:sysClr val="windowText" lastClr="000000"/>
              </a:solidFill>
              <a:effectLst/>
              <a:latin typeface="+mn-lt"/>
              <a:ea typeface="+mn-ea"/>
              <a:cs typeface="+mn-cs"/>
            </a:rPr>
            <a:t>地方債の新規発行の抑制などの適正化を図り、財政の健全化に努める。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9,097
85.39
8,125,961
7,881,880
92,680
3,478,603
5,054,499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人件費に係るものは、前年</a:t>
          </a:r>
          <a:r>
            <a:rPr kumimoji="1" lang="ja-JP" altLang="en-US" sz="1100">
              <a:solidFill>
                <a:sysClr val="windowText" lastClr="000000"/>
              </a:solidFill>
              <a:effectLst/>
              <a:latin typeface="+mn-lt"/>
              <a:ea typeface="+mn-ea"/>
              <a:cs typeface="+mn-cs"/>
            </a:rPr>
            <a:t>度</a:t>
          </a:r>
          <a:r>
            <a:rPr kumimoji="1" lang="ja-JP" altLang="ja-JP" sz="1100">
              <a:solidFill>
                <a:sysClr val="windowText" lastClr="000000"/>
              </a:solidFill>
              <a:effectLst/>
              <a:latin typeface="+mn-lt"/>
              <a:ea typeface="+mn-ea"/>
              <a:cs typeface="+mn-cs"/>
            </a:rPr>
            <a:t>比</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ったものの</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ポイント高い水準にある。このため、適正な定員管理や、時間外勤務手当の抑制などにより人件費抑制</a:t>
          </a:r>
          <a:r>
            <a:rPr kumimoji="1" lang="ja-JP" altLang="en-US" sz="1100">
              <a:solidFill>
                <a:sysClr val="windowText" lastClr="000000"/>
              </a:solidFill>
              <a:effectLst/>
              <a:latin typeface="+mn-lt"/>
              <a:ea typeface="+mn-ea"/>
              <a:cs typeface="+mn-cs"/>
            </a:rPr>
            <a:t>に努める。</a:t>
          </a:r>
          <a:endParaRPr lang="ja-JP" altLang="ja-JP" sz="1400" strike="sngStrike" baseline="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37</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775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が、ほぼ横ばいの推移である</a:t>
          </a:r>
          <a:r>
            <a:rPr kumimoji="1" lang="ja-JP" altLang="ja-JP" sz="1100">
              <a:solidFill>
                <a:schemeClr val="dk1"/>
              </a:solidFill>
              <a:effectLst/>
              <a:latin typeface="+mn-lt"/>
              <a:ea typeface="+mn-ea"/>
              <a:cs typeface="+mn-cs"/>
            </a:rPr>
            <a:t>。今後も過度な上昇を防ぎ、類似団体平均を下回るよう</a:t>
          </a:r>
          <a:r>
            <a:rPr kumimoji="1" lang="ja-JP" altLang="en-US" sz="1100">
              <a:solidFill>
                <a:schemeClr val="dk1"/>
              </a:solidFill>
              <a:effectLst/>
              <a:latin typeface="+mn-lt"/>
              <a:ea typeface="+mn-ea"/>
              <a:cs typeface="+mn-cs"/>
            </a:rPr>
            <a:t>歳出抑制の継続に努める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14333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730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73116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730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73116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2730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146594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27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134983</xdr:rowOff>
    </xdr:from>
    <xdr:to>
      <xdr:col>82</xdr:col>
      <xdr:colOff>158750</xdr:colOff>
      <xdr:row>15</xdr:row>
      <xdr:rowOff>65133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151510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22316</xdr:rowOff>
    </xdr:from>
    <xdr:to>
      <xdr:col>74</xdr:col>
      <xdr:colOff>31750</xdr:colOff>
      <xdr:row>15</xdr:row>
      <xdr:rowOff>123916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134093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95794</xdr:rowOff>
    </xdr:from>
    <xdr:to>
      <xdr:col>65</xdr:col>
      <xdr:colOff>53975</xdr:colOff>
      <xdr:row>15</xdr:row>
      <xdr:rowOff>25944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36121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扶助費に係る経常収支比率が類似団体平均を</a:t>
          </a:r>
          <a:r>
            <a:rPr kumimoji="1" lang="ja-JP" altLang="en-US" sz="1100">
              <a:solidFill>
                <a:sysClr val="windowText" lastClr="000000"/>
              </a:solidFill>
              <a:effectLst/>
              <a:latin typeface="+mn-lt"/>
              <a:ea typeface="+mn-ea"/>
              <a:cs typeface="+mn-cs"/>
            </a:rPr>
            <a:t>大きく</a:t>
          </a:r>
          <a:r>
            <a:rPr kumimoji="1" lang="ja-JP" altLang="ja-JP" sz="1100">
              <a:solidFill>
                <a:sysClr val="windowText" lastClr="000000"/>
              </a:solidFill>
              <a:effectLst/>
              <a:latin typeface="+mn-lt"/>
              <a:ea typeface="+mn-ea"/>
              <a:cs typeface="+mn-cs"/>
            </a:rPr>
            <a:t>上回っている。障害関連事業や児童福祉事業において、制度改正等に伴うサービス</a:t>
          </a:r>
          <a:r>
            <a:rPr kumimoji="1" lang="ja-JP" altLang="en-US" sz="1100">
              <a:solidFill>
                <a:sysClr val="windowText" lastClr="000000"/>
              </a:solidFill>
              <a:effectLst/>
              <a:latin typeface="+mn-lt"/>
              <a:ea typeface="+mn-ea"/>
              <a:cs typeface="+mn-cs"/>
            </a:rPr>
            <a:t>低下を招かないよう、</a:t>
          </a:r>
          <a:r>
            <a:rPr kumimoji="1" lang="ja-JP" altLang="ja-JP" sz="1100">
              <a:solidFill>
                <a:sysClr val="windowText" lastClr="000000"/>
              </a:solidFill>
              <a:effectLst/>
              <a:latin typeface="+mn-lt"/>
              <a:ea typeface="+mn-ea"/>
              <a:cs typeface="+mn-cs"/>
            </a:rPr>
            <a:t>単独事業</a:t>
          </a:r>
          <a:r>
            <a:rPr kumimoji="1" lang="ja-JP" altLang="en-US" sz="1100">
              <a:solidFill>
                <a:sysClr val="windowText" lastClr="000000"/>
              </a:solidFill>
              <a:effectLst/>
              <a:latin typeface="+mn-lt"/>
              <a:ea typeface="+mn-ea"/>
              <a:cs typeface="+mn-cs"/>
            </a:rPr>
            <a:t>として、事業内容や対象者等の拡大を行っていることによる</a:t>
          </a:r>
          <a:r>
            <a:rPr kumimoji="1" lang="ja-JP" altLang="ja-JP" sz="1100">
              <a:solidFill>
                <a:sysClr val="windowText" lastClr="000000"/>
              </a:solidFill>
              <a:effectLst/>
              <a:latin typeface="+mn-lt"/>
              <a:ea typeface="+mn-ea"/>
              <a:cs typeface="+mn-cs"/>
            </a:rPr>
            <a:t>支出</a:t>
          </a:r>
          <a:r>
            <a:rPr kumimoji="1" lang="ja-JP" altLang="en-US" sz="1100">
              <a:solidFill>
                <a:sysClr val="windowText" lastClr="000000"/>
              </a:solidFill>
              <a:effectLst/>
              <a:latin typeface="+mn-lt"/>
              <a:ea typeface="+mn-ea"/>
              <a:cs typeface="+mn-cs"/>
            </a:rPr>
            <a:t>増が大きな要因となっている</a:t>
          </a:r>
          <a:r>
            <a:rPr kumimoji="1" lang="ja-JP" altLang="ja-JP" sz="1100">
              <a:solidFill>
                <a:sysClr val="windowText" lastClr="000000"/>
              </a:solidFill>
              <a:effectLst/>
              <a:latin typeface="+mn-lt"/>
              <a:ea typeface="+mn-ea"/>
              <a:cs typeface="+mn-cs"/>
            </a:rPr>
            <a:t>。今後、資格審査等の適正化</a:t>
          </a:r>
          <a:r>
            <a:rPr kumimoji="1" lang="ja-JP" altLang="en-US" sz="1100">
              <a:solidFill>
                <a:sysClr val="windowText" lastClr="000000"/>
              </a:solidFill>
              <a:effectLst/>
              <a:latin typeface="+mn-lt"/>
              <a:ea typeface="+mn-ea"/>
              <a:cs typeface="+mn-cs"/>
            </a:rPr>
            <a:t>や、事業の取捨選択</a:t>
          </a:r>
          <a:r>
            <a:rPr kumimoji="1" lang="ja-JP" altLang="ja-JP" sz="1100">
              <a:solidFill>
                <a:sysClr val="windowText" lastClr="000000"/>
              </a:solidFill>
              <a:effectLst/>
              <a:latin typeface="+mn-lt"/>
              <a:ea typeface="+mn-ea"/>
              <a:cs typeface="+mn-cs"/>
            </a:rPr>
            <a:t>により上昇傾向に歯止めをかけるよう努める。 </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107950</xdr:rowOff>
    </xdr:from>
    <xdr:to>
      <xdr:col>24</xdr:col>
      <xdr:colOff>25400</xdr:colOff>
      <xdr:row>60</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394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107950</xdr:rowOff>
    </xdr:from>
    <xdr:to>
      <xdr:col>19</xdr:col>
      <xdr:colOff>187325</xdr:colOff>
      <xdr:row>60</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394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7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60</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09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95250</xdr:rowOff>
    </xdr:from>
    <xdr:to>
      <xdr:col>24</xdr:col>
      <xdr:colOff>76200</xdr:colOff>
      <xdr:row>61</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57150</xdr:rowOff>
    </xdr:from>
    <xdr:to>
      <xdr:col>20</xdr:col>
      <xdr:colOff>38100</xdr:colOff>
      <xdr:row>60</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effectLst/>
              <a:latin typeface="+mn-lt"/>
              <a:ea typeface="+mn-ea"/>
              <a:cs typeface="+mn-cs"/>
            </a:rPr>
            <a:t>ポイント減少したものの、</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上回っている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複数の基金を一本化したことに伴い一時的に繰出金が増となったものが皆減となった</a:t>
          </a:r>
          <a:r>
            <a:rPr kumimoji="1" lang="ja-JP" altLang="ja-JP" sz="1100">
              <a:solidFill>
                <a:sysClr val="windowText" lastClr="000000"/>
              </a:solidFill>
              <a:effectLst/>
              <a:latin typeface="+mn-lt"/>
              <a:ea typeface="+mn-ea"/>
              <a:cs typeface="+mn-cs"/>
            </a:rPr>
            <a:t>ことによるものである。公共施設の計画的な老朽化</a:t>
          </a:r>
          <a:r>
            <a:rPr kumimoji="1" lang="ja-JP" altLang="en-US" sz="1100">
              <a:solidFill>
                <a:sysClr val="windowText" lastClr="000000"/>
              </a:solidFill>
              <a:effectLst/>
              <a:latin typeface="+mn-lt"/>
              <a:ea typeface="+mn-ea"/>
              <a:cs typeface="+mn-cs"/>
            </a:rPr>
            <a:t>対策・長寿命化対策を図るため、今後も維持補修費の増加が見込まれるが、急激な上昇は抑えながら施設管理等を行っていきたい。</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339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58</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501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62230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0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ポイント上回っている。前年度より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した要因として、</a:t>
          </a:r>
          <a:r>
            <a:rPr kumimoji="1" lang="ja-JP" altLang="en-US" sz="1100">
              <a:solidFill>
                <a:schemeClr val="dk1"/>
              </a:solidFill>
              <a:effectLst/>
              <a:latin typeface="+mn-lt"/>
              <a:ea typeface="+mn-ea"/>
              <a:cs typeface="+mn-cs"/>
            </a:rPr>
            <a:t>病院への繰出金が減少したことが挙げられる。引き続き、</a:t>
          </a:r>
          <a:r>
            <a:rPr kumimoji="1" lang="ja-JP" altLang="ja-JP" sz="1100">
              <a:solidFill>
                <a:schemeClr val="dk1"/>
              </a:solidFill>
              <a:effectLst/>
              <a:latin typeface="+mn-lt"/>
              <a:ea typeface="+mn-ea"/>
              <a:cs typeface="+mn-cs"/>
            </a:rPr>
            <a:t>単独補助金の見直し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を実施し、補助費等の縮減に努めていく。 </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409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22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88138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新規地方債の借入抑制を行ってきた</a:t>
          </a:r>
          <a:r>
            <a:rPr kumimoji="1" lang="ja-JP" altLang="en-US" sz="1100">
              <a:solidFill>
                <a:schemeClr val="dk1"/>
              </a:solidFill>
              <a:effectLst/>
              <a:latin typeface="+mn-lt"/>
              <a:ea typeface="+mn-ea"/>
              <a:cs typeface="+mn-cs"/>
            </a:rPr>
            <a:t>が、今回、償還開始となった借入が、通常分と繰越分が重なったこと、その繰越分の借入額が大きかったことにより、</a:t>
          </a:r>
          <a:r>
            <a:rPr kumimoji="1" lang="ja-JP" altLang="ja-JP" sz="1100">
              <a:solidFill>
                <a:schemeClr val="dk1"/>
              </a:solidFill>
              <a:effectLst/>
              <a:latin typeface="+mn-lt"/>
              <a:ea typeface="+mn-ea"/>
              <a:cs typeface="+mn-cs"/>
            </a:rPr>
            <a:t>公債費が前年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下回る結果となった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引き続き、年度償還額を上回らない</a:t>
          </a:r>
          <a:r>
            <a:rPr kumimoji="1" lang="ja-JP" altLang="ja-JP" sz="1100">
              <a:solidFill>
                <a:schemeClr val="dk1"/>
              </a:solidFill>
              <a:effectLst/>
              <a:latin typeface="+mn-lt"/>
              <a:ea typeface="+mn-ea"/>
              <a:cs typeface="+mn-cs"/>
            </a:rPr>
            <a:t>新規発行の抑制に努め、健全な財政の堅持を図る。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344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3556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40132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76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40132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117873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32529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64533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101109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  類似団体平均を</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ポイントとそれぞれ大きく上回っている状況である。病院事業会計への損失補てんの補助金等や医療費の増に伴う国民健康保険事業特別会計への繰出金</a:t>
          </a:r>
          <a:r>
            <a:rPr kumimoji="1" lang="ja-JP" altLang="en-US" sz="1100">
              <a:solidFill>
                <a:schemeClr val="dk1"/>
              </a:solidFill>
              <a:effectLst/>
              <a:latin typeface="+mn-lt"/>
              <a:ea typeface="+mn-ea"/>
              <a:cs typeface="+mn-cs"/>
            </a:rPr>
            <a:t>や、福祉・教育部門の扶助費が要因と思われること</a:t>
          </a:r>
          <a:r>
            <a:rPr kumimoji="1" lang="ja-JP" altLang="ja-JP" sz="1100">
              <a:solidFill>
                <a:schemeClr val="dk1"/>
              </a:solidFill>
              <a:effectLst/>
              <a:latin typeface="+mn-lt"/>
              <a:ea typeface="+mn-ea"/>
              <a:cs typeface="+mn-cs"/>
            </a:rPr>
            <a:t>から、経営見直しや事業の適正化</a:t>
          </a:r>
          <a:r>
            <a:rPr kumimoji="1" lang="ja-JP" altLang="en-US" sz="1100">
              <a:solidFill>
                <a:schemeClr val="dk1"/>
              </a:solidFill>
              <a:effectLst/>
              <a:latin typeface="+mn-lt"/>
              <a:ea typeface="+mn-ea"/>
              <a:cs typeface="+mn-cs"/>
            </a:rPr>
            <a:t>、選択</a:t>
          </a:r>
          <a:r>
            <a:rPr kumimoji="1" lang="ja-JP" altLang="ja-JP" sz="1100">
              <a:solidFill>
                <a:schemeClr val="dk1"/>
              </a:solidFill>
              <a:effectLst/>
              <a:latin typeface="+mn-lt"/>
              <a:ea typeface="+mn-ea"/>
              <a:cs typeface="+mn-cs"/>
            </a:rPr>
            <a:t>を図ることにより経費の縮減に努める。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79</xdr:row>
      <xdr:rowOff>168911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0297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50800</xdr:rowOff>
    </xdr:from>
    <xdr:to>
      <xdr:col>78</xdr:col>
      <xdr:colOff>69850</xdr:colOff>
      <xdr:row>79</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5953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79</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467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157480</xdr:rowOff>
    </xdr:from>
    <xdr:to>
      <xdr:col>69</xdr:col>
      <xdr:colOff>92075</xdr:colOff>
      <xdr:row>78</xdr:row>
      <xdr:rowOff>73661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591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118111</xdr:rowOff>
    </xdr:from>
    <xdr:to>
      <xdr:col>78</xdr:col>
      <xdr:colOff>120650</xdr:colOff>
      <xdr:row>80</xdr:row>
      <xdr:rowOff>48261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33038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0</xdr:rowOff>
    </xdr:from>
    <xdr:to>
      <xdr:col>74</xdr:col>
      <xdr:colOff>31750</xdr:colOff>
      <xdr:row>79</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86377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109238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106680</xdr:rowOff>
    </xdr:from>
    <xdr:to>
      <xdr:col>65</xdr:col>
      <xdr:colOff>53975</xdr:colOff>
      <xdr:row>78</xdr:row>
      <xdr:rowOff>36830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21607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49806</xdr:rowOff>
    </xdr:from>
    <xdr:to>
      <xdr:col>29</xdr:col>
      <xdr:colOff>127000</xdr:colOff>
      <xdr:row>20</xdr:row>
      <xdr:rowOff>79021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26431"/>
          <a:ext cx="647700" cy="2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77173</xdr:rowOff>
    </xdr:from>
    <xdr:to>
      <xdr:col>26</xdr:col>
      <xdr:colOff>50800</xdr:colOff>
      <xdr:row>20</xdr:row>
      <xdr:rowOff>79021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553798"/>
          <a:ext cx="698500" cy="1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77173</xdr:rowOff>
    </xdr:from>
    <xdr:to>
      <xdr:col>22</xdr:col>
      <xdr:colOff>114300</xdr:colOff>
      <xdr:row>20</xdr:row>
      <xdr:rowOff>92025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53798"/>
          <a:ext cx="698500" cy="1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92025</xdr:rowOff>
    </xdr:from>
    <xdr:to>
      <xdr:col>18</xdr:col>
      <xdr:colOff>177800</xdr:colOff>
      <xdr:row>20</xdr:row>
      <xdr:rowOff>113628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68650"/>
          <a:ext cx="698500" cy="2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170456</xdr:rowOff>
    </xdr:from>
    <xdr:to>
      <xdr:col>29</xdr:col>
      <xdr:colOff>177800</xdr:colOff>
      <xdr:row>20</xdr:row>
      <xdr:rowOff>100606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75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79033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28221</xdr:rowOff>
    </xdr:from>
    <xdr:to>
      <xdr:col>26</xdr:col>
      <xdr:colOff>101600</xdr:colOff>
      <xdr:row>20</xdr:row>
      <xdr:rowOff>129821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0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114598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9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26373</xdr:rowOff>
    </xdr:from>
    <xdr:to>
      <xdr:col>22</xdr:col>
      <xdr:colOff>165100</xdr:colOff>
      <xdr:row>20</xdr:row>
      <xdr:rowOff>127973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0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112750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8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41225</xdr:rowOff>
    </xdr:from>
    <xdr:to>
      <xdr:col>19</xdr:col>
      <xdr:colOff>38100</xdr:colOff>
      <xdr:row>20</xdr:row>
      <xdr:rowOff>142825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17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127602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0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62828</xdr:rowOff>
    </xdr:from>
    <xdr:to>
      <xdr:col>15</xdr:col>
      <xdr:colOff>101600</xdr:colOff>
      <xdr:row>20</xdr:row>
      <xdr:rowOff>164428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3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149205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2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234290</xdr:rowOff>
    </xdr:from>
    <xdr:to>
      <xdr:col>29</xdr:col>
      <xdr:colOff>127000</xdr:colOff>
      <xdr:row>35</xdr:row>
      <xdr:rowOff>271170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44640"/>
          <a:ext cx="647700" cy="36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234290</xdr:rowOff>
    </xdr:from>
    <xdr:to>
      <xdr:col>26</xdr:col>
      <xdr:colOff>50800</xdr:colOff>
      <xdr:row>35</xdr:row>
      <xdr:rowOff>263868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44640"/>
          <a:ext cx="698500" cy="2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251523</xdr:rowOff>
    </xdr:from>
    <xdr:to>
      <xdr:col>22</xdr:col>
      <xdr:colOff>114300</xdr:colOff>
      <xdr:row>35</xdr:row>
      <xdr:rowOff>263868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61873"/>
          <a:ext cx="698500" cy="12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248514</xdr:rowOff>
    </xdr:from>
    <xdr:to>
      <xdr:col>18</xdr:col>
      <xdr:colOff>177800</xdr:colOff>
      <xdr:row>35</xdr:row>
      <xdr:rowOff>251523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58864"/>
          <a:ext cx="698500" cy="3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220370</xdr:rowOff>
    </xdr:from>
    <xdr:to>
      <xdr:col>29</xdr:col>
      <xdr:colOff>177800</xdr:colOff>
      <xdr:row>35</xdr:row>
      <xdr:rowOff>321970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3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192447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183490</xdr:rowOff>
    </xdr:from>
    <xdr:to>
      <xdr:col>26</xdr:col>
      <xdr:colOff>101600</xdr:colOff>
      <xdr:row>35</xdr:row>
      <xdr:rowOff>285090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9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269867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80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213068</xdr:rowOff>
    </xdr:from>
    <xdr:to>
      <xdr:col>22</xdr:col>
      <xdr:colOff>165100</xdr:colOff>
      <xdr:row>35</xdr:row>
      <xdr:rowOff>314668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3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299445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0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200723</xdr:rowOff>
    </xdr:from>
    <xdr:to>
      <xdr:col>19</xdr:col>
      <xdr:colOff>38100</xdr:colOff>
      <xdr:row>35</xdr:row>
      <xdr:rowOff>302323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1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287100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9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197714</xdr:rowOff>
    </xdr:from>
    <xdr:to>
      <xdr:col>15</xdr:col>
      <xdr:colOff>101600</xdr:colOff>
      <xdr:row>35</xdr:row>
      <xdr:rowOff>299314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0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284091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9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9,097
85.39
8,125,961
7,881,880
92,680
3,478,603
5,054,499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124018</xdr:rowOff>
    </xdr:from>
    <xdr:to>
      <xdr:col>24</xdr:col>
      <xdr:colOff>63500</xdr:colOff>
      <xdr:row>37</xdr:row>
      <xdr:rowOff>165491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67668"/>
          <a:ext cx="838200" cy="4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165491</xdr:rowOff>
    </xdr:from>
    <xdr:to>
      <xdr:col>19</xdr:col>
      <xdr:colOff>177800</xdr:colOff>
      <xdr:row>38</xdr:row>
      <xdr:rowOff>20165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509141"/>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20165</xdr:rowOff>
    </xdr:from>
    <xdr:to>
      <xdr:col>15</xdr:col>
      <xdr:colOff>50800</xdr:colOff>
      <xdr:row>38</xdr:row>
      <xdr:rowOff>34172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35265"/>
          <a:ext cx="889000" cy="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34172</xdr:rowOff>
    </xdr:from>
    <xdr:to>
      <xdr:col>10</xdr:col>
      <xdr:colOff>114300</xdr:colOff>
      <xdr:row>38</xdr:row>
      <xdr:rowOff>71668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49272"/>
          <a:ext cx="889000" cy="3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73218</xdr:rowOff>
    </xdr:from>
    <xdr:to>
      <xdr:col>24</xdr:col>
      <xdr:colOff>114300</xdr:colOff>
      <xdr:row>38</xdr:row>
      <xdr:rowOff>3368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4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51645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9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114692</xdr:rowOff>
    </xdr:from>
    <xdr:to>
      <xdr:col>20</xdr:col>
      <xdr:colOff>38100</xdr:colOff>
      <xdr:row>38</xdr:row>
      <xdr:rowOff>44842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5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35968</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55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140815</xdr:rowOff>
    </xdr:from>
    <xdr:to>
      <xdr:col>15</xdr:col>
      <xdr:colOff>101600</xdr:colOff>
      <xdr:row>38</xdr:row>
      <xdr:rowOff>70965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8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62092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7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154822</xdr:rowOff>
    </xdr:from>
    <xdr:to>
      <xdr:col>10</xdr:col>
      <xdr:colOff>165100</xdr:colOff>
      <xdr:row>38</xdr:row>
      <xdr:rowOff>84972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76099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59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20868</xdr:rowOff>
    </xdr:from>
    <xdr:to>
      <xdr:col>6</xdr:col>
      <xdr:colOff>38100</xdr:colOff>
      <xdr:row>38</xdr:row>
      <xdr:rowOff>122468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113595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95267</xdr:rowOff>
    </xdr:from>
    <xdr:to>
      <xdr:col>24</xdr:col>
      <xdr:colOff>63500</xdr:colOff>
      <xdr:row>57</xdr:row>
      <xdr:rowOff>111434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867917"/>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111434</xdr:rowOff>
    </xdr:from>
    <xdr:to>
      <xdr:col>19</xdr:col>
      <xdr:colOff>177800</xdr:colOff>
      <xdr:row>57</xdr:row>
      <xdr:rowOff>127230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884084"/>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127230</xdr:rowOff>
    </xdr:from>
    <xdr:to>
      <xdr:col>15</xdr:col>
      <xdr:colOff>50800</xdr:colOff>
      <xdr:row>57</xdr:row>
      <xdr:rowOff>130177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899880"/>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118333</xdr:rowOff>
    </xdr:from>
    <xdr:to>
      <xdr:col>10</xdr:col>
      <xdr:colOff>114300</xdr:colOff>
      <xdr:row>57</xdr:row>
      <xdr:rowOff>130177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1130300" y="9890983"/>
          <a:ext cx="889000" cy="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44467</xdr:rowOff>
    </xdr:from>
    <xdr:to>
      <xdr:col>24</xdr:col>
      <xdr:colOff>114300</xdr:colOff>
      <xdr:row>57</xdr:row>
      <xdr:rowOff>146067</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8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130844</xdr:rowOff>
    </xdr:from>
    <xdr:ext cx="534377"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73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60634</xdr:rowOff>
    </xdr:from>
    <xdr:to>
      <xdr:col>20</xdr:col>
      <xdr:colOff>38100</xdr:colOff>
      <xdr:row>57</xdr:row>
      <xdr:rowOff>162234</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8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153361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30111" y="992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76430</xdr:rowOff>
    </xdr:from>
    <xdr:to>
      <xdr:col>15</xdr:col>
      <xdr:colOff>101600</xdr:colOff>
      <xdr:row>58</xdr:row>
      <xdr:rowOff>6580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8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169157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41111" y="994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79377</xdr:rowOff>
    </xdr:from>
    <xdr:to>
      <xdr:col>10</xdr:col>
      <xdr:colOff>165100</xdr:colOff>
      <xdr:row>58</xdr:row>
      <xdr:rowOff>9527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8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52111" y="9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67533</xdr:rowOff>
    </xdr:from>
    <xdr:to>
      <xdr:col>6</xdr:col>
      <xdr:colOff>38100</xdr:colOff>
      <xdr:row>57</xdr:row>
      <xdr:rowOff>169133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8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160260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63111" y="993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162057</xdr:rowOff>
    </xdr:from>
    <xdr:to>
      <xdr:col>24</xdr:col>
      <xdr:colOff>63500</xdr:colOff>
      <xdr:row>77</xdr:row>
      <xdr:rowOff>170447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363707"/>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170447</xdr:rowOff>
    </xdr:from>
    <xdr:to>
      <xdr:col>19</xdr:col>
      <xdr:colOff>177800</xdr:colOff>
      <xdr:row>78</xdr:row>
      <xdr:rowOff>35573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908300" y="1337209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23892</xdr:rowOff>
    </xdr:from>
    <xdr:to>
      <xdr:col>15</xdr:col>
      <xdr:colOff>50800</xdr:colOff>
      <xdr:row>78</xdr:row>
      <xdr:rowOff>35573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3396992"/>
          <a:ext cx="8890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23892</xdr:rowOff>
    </xdr:from>
    <xdr:to>
      <xdr:col>10</xdr:col>
      <xdr:colOff>114300</xdr:colOff>
      <xdr:row>78</xdr:row>
      <xdr:rowOff>32899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396992"/>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111257</xdr:rowOff>
    </xdr:from>
    <xdr:to>
      <xdr:col>24</xdr:col>
      <xdr:colOff>114300</xdr:colOff>
      <xdr:row>78</xdr:row>
      <xdr:rowOff>41407</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3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26184</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22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119647</xdr:rowOff>
    </xdr:from>
    <xdr:to>
      <xdr:col>20</xdr:col>
      <xdr:colOff>38100</xdr:colOff>
      <xdr:row>78</xdr:row>
      <xdr:rowOff>49797</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3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40924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4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156223</xdr:rowOff>
    </xdr:from>
    <xdr:to>
      <xdr:col>15</xdr:col>
      <xdr:colOff>101600</xdr:colOff>
      <xdr:row>78</xdr:row>
      <xdr:rowOff>86373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3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77500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4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144542</xdr:rowOff>
    </xdr:from>
    <xdr:to>
      <xdr:col>10</xdr:col>
      <xdr:colOff>165100</xdr:colOff>
      <xdr:row>78</xdr:row>
      <xdr:rowOff>74692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3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65819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153549</xdr:rowOff>
    </xdr:from>
    <xdr:to>
      <xdr:col>6</xdr:col>
      <xdr:colOff>38100</xdr:colOff>
      <xdr:row>78</xdr:row>
      <xdr:rowOff>83699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3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74826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4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52515</xdr:rowOff>
    </xdr:from>
    <xdr:to>
      <xdr:col>24</xdr:col>
      <xdr:colOff>63500</xdr:colOff>
      <xdr:row>94</xdr:row>
      <xdr:rowOff>70968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168815"/>
          <a:ext cx="8382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70968</xdr:rowOff>
    </xdr:from>
    <xdr:to>
      <xdr:col>19</xdr:col>
      <xdr:colOff>177800</xdr:colOff>
      <xdr:row>94</xdr:row>
      <xdr:rowOff>106223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187268"/>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96825</xdr:rowOff>
    </xdr:from>
    <xdr:to>
      <xdr:col>15</xdr:col>
      <xdr:colOff>50800</xdr:colOff>
      <xdr:row>94</xdr:row>
      <xdr:rowOff>106223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213125"/>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96825</xdr:rowOff>
    </xdr:from>
    <xdr:to>
      <xdr:col>10</xdr:col>
      <xdr:colOff>114300</xdr:colOff>
      <xdr:row>94</xdr:row>
      <xdr:rowOff>133947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213125"/>
          <a:ext cx="889000" cy="3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1715</xdr:rowOff>
    </xdr:from>
    <xdr:to>
      <xdr:col>24</xdr:col>
      <xdr:colOff>114300</xdr:colOff>
      <xdr:row>94</xdr:row>
      <xdr:rowOff>103315</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24592</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596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20168</xdr:rowOff>
    </xdr:from>
    <xdr:to>
      <xdr:col>20</xdr:col>
      <xdr:colOff>38100</xdr:colOff>
      <xdr:row>94</xdr:row>
      <xdr:rowOff>121768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13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138295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59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55423</xdr:rowOff>
    </xdr:from>
    <xdr:to>
      <xdr:col>15</xdr:col>
      <xdr:colOff>101600</xdr:colOff>
      <xdr:row>94</xdr:row>
      <xdr:rowOff>157023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1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2100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59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46025</xdr:rowOff>
    </xdr:from>
    <xdr:to>
      <xdr:col>10</xdr:col>
      <xdr:colOff>165100</xdr:colOff>
      <xdr:row>94</xdr:row>
      <xdr:rowOff>147625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1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164152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59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83147</xdr:rowOff>
    </xdr:from>
    <xdr:to>
      <xdr:col>6</xdr:col>
      <xdr:colOff>38100</xdr:colOff>
      <xdr:row>95</xdr:row>
      <xdr:rowOff>13297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1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29824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59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92425</xdr:rowOff>
    </xdr:from>
    <xdr:to>
      <xdr:col>55</xdr:col>
      <xdr:colOff>0</xdr:colOff>
      <xdr:row>38</xdr:row>
      <xdr:rowOff>163131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64625"/>
          <a:ext cx="838200" cy="4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111137</xdr:rowOff>
    </xdr:from>
    <xdr:to>
      <xdr:col>50</xdr:col>
      <xdr:colOff>114300</xdr:colOff>
      <xdr:row>38</xdr:row>
      <xdr:rowOff>163131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626237"/>
          <a:ext cx="889000" cy="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111137</xdr:rowOff>
    </xdr:from>
    <xdr:to>
      <xdr:col>45</xdr:col>
      <xdr:colOff>177800</xdr:colOff>
      <xdr:row>38</xdr:row>
      <xdr:rowOff>160457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626237"/>
          <a:ext cx="889000" cy="4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160457</xdr:rowOff>
    </xdr:from>
    <xdr:to>
      <xdr:col>41</xdr:col>
      <xdr:colOff>50800</xdr:colOff>
      <xdr:row>39</xdr:row>
      <xdr:rowOff>22862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675557"/>
          <a:ext cx="8890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41625</xdr:rowOff>
    </xdr:from>
    <xdr:to>
      <xdr:col>55</xdr:col>
      <xdr:colOff>50800</xdr:colOff>
      <xdr:row>36</xdr:row>
      <xdr:rowOff>143225</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20052</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9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112331</xdr:rowOff>
    </xdr:from>
    <xdr:to>
      <xdr:col>50</xdr:col>
      <xdr:colOff>165100</xdr:colOff>
      <xdr:row>39</xdr:row>
      <xdr:rowOff>42481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33608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72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60337</xdr:rowOff>
    </xdr:from>
    <xdr:to>
      <xdr:col>46</xdr:col>
      <xdr:colOff>38100</xdr:colOff>
      <xdr:row>38</xdr:row>
      <xdr:rowOff>161937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5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153064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6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109657</xdr:rowOff>
    </xdr:from>
    <xdr:to>
      <xdr:col>41</xdr:col>
      <xdr:colOff>101600</xdr:colOff>
      <xdr:row>39</xdr:row>
      <xdr:rowOff>39807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6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30934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71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143512</xdr:rowOff>
    </xdr:from>
    <xdr:to>
      <xdr:col>36</xdr:col>
      <xdr:colOff>165100</xdr:colOff>
      <xdr:row>39</xdr:row>
      <xdr:rowOff>73662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64789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75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81675</xdr:rowOff>
    </xdr:from>
    <xdr:to>
      <xdr:col>55</xdr:col>
      <xdr:colOff>0</xdr:colOff>
      <xdr:row>58</xdr:row>
      <xdr:rowOff>53218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54325"/>
          <a:ext cx="838200" cy="1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81675</xdr:rowOff>
    </xdr:from>
    <xdr:to>
      <xdr:col>50</xdr:col>
      <xdr:colOff>114300</xdr:colOff>
      <xdr:row>58</xdr:row>
      <xdr:rowOff>144425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54325"/>
          <a:ext cx="889000" cy="2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140205</xdr:rowOff>
    </xdr:from>
    <xdr:to>
      <xdr:col>45</xdr:col>
      <xdr:colOff>177800</xdr:colOff>
      <xdr:row>58</xdr:row>
      <xdr:rowOff>144425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84305"/>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95391</xdr:rowOff>
    </xdr:from>
    <xdr:to>
      <xdr:col>41</xdr:col>
      <xdr:colOff>50800</xdr:colOff>
      <xdr:row>58</xdr:row>
      <xdr:rowOff>140205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39491"/>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2418</xdr:rowOff>
    </xdr:from>
    <xdr:to>
      <xdr:col>55</xdr:col>
      <xdr:colOff>50800</xdr:colOff>
      <xdr:row>58</xdr:row>
      <xdr:rowOff>104018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152295</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2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30875</xdr:rowOff>
    </xdr:from>
    <xdr:to>
      <xdr:col>50</xdr:col>
      <xdr:colOff>165100</xdr:colOff>
      <xdr:row>57</xdr:row>
      <xdr:rowOff>132475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149002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57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93625</xdr:rowOff>
    </xdr:from>
    <xdr:to>
      <xdr:col>46</xdr:col>
      <xdr:colOff>38100</xdr:colOff>
      <xdr:row>59</xdr:row>
      <xdr:rowOff>23775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14902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89405</xdr:rowOff>
    </xdr:from>
    <xdr:to>
      <xdr:col>41</xdr:col>
      <xdr:colOff>101600</xdr:colOff>
      <xdr:row>59</xdr:row>
      <xdr:rowOff>19555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10682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2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44591</xdr:rowOff>
    </xdr:from>
    <xdr:to>
      <xdr:col>36</xdr:col>
      <xdr:colOff>165100</xdr:colOff>
      <xdr:row>58</xdr:row>
      <xdr:rowOff>146191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137318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8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96140</xdr:rowOff>
    </xdr:from>
    <xdr:to>
      <xdr:col>55</xdr:col>
      <xdr:colOff>0</xdr:colOff>
      <xdr:row>77</xdr:row>
      <xdr:rowOff>98027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297790"/>
          <a:ext cx="8382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96140</xdr:rowOff>
    </xdr:from>
    <xdr:to>
      <xdr:col>50</xdr:col>
      <xdr:colOff>114300</xdr:colOff>
      <xdr:row>77</xdr:row>
      <xdr:rowOff>107004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297790"/>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83990</xdr:rowOff>
    </xdr:from>
    <xdr:to>
      <xdr:col>45</xdr:col>
      <xdr:colOff>177800</xdr:colOff>
      <xdr:row>77</xdr:row>
      <xdr:rowOff>107004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285640"/>
          <a:ext cx="889000" cy="2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148124</xdr:rowOff>
    </xdr:from>
    <xdr:to>
      <xdr:col>41</xdr:col>
      <xdr:colOff>50800</xdr:colOff>
      <xdr:row>77</xdr:row>
      <xdr:rowOff>83990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178324"/>
          <a:ext cx="889000" cy="10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47227</xdr:rowOff>
    </xdr:from>
    <xdr:to>
      <xdr:col>55</xdr:col>
      <xdr:colOff>50800</xdr:colOff>
      <xdr:row>77</xdr:row>
      <xdr:rowOff>148827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2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133604</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16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45340</xdr:rowOff>
    </xdr:from>
    <xdr:to>
      <xdr:col>50</xdr:col>
      <xdr:colOff>165100</xdr:colOff>
      <xdr:row>77</xdr:row>
      <xdr:rowOff>146940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138067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56204</xdr:rowOff>
    </xdr:from>
    <xdr:to>
      <xdr:col>46</xdr:col>
      <xdr:colOff>38100</xdr:colOff>
      <xdr:row>77</xdr:row>
      <xdr:rowOff>157804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2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148931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33190</xdr:rowOff>
    </xdr:from>
    <xdr:to>
      <xdr:col>41</xdr:col>
      <xdr:colOff>101600</xdr:colOff>
      <xdr:row>77</xdr:row>
      <xdr:rowOff>134790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125917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3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97324</xdr:rowOff>
    </xdr:from>
    <xdr:to>
      <xdr:col>36</xdr:col>
      <xdr:colOff>165100</xdr:colOff>
      <xdr:row>77</xdr:row>
      <xdr:rowOff>27474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1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18601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22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124523</xdr:rowOff>
    </xdr:from>
    <xdr:to>
      <xdr:col>55</xdr:col>
      <xdr:colOff>0</xdr:colOff>
      <xdr:row>98</xdr:row>
      <xdr:rowOff>155955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926623"/>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124523</xdr:rowOff>
    </xdr:from>
    <xdr:to>
      <xdr:col>50</xdr:col>
      <xdr:colOff>114300</xdr:colOff>
      <xdr:row>98</xdr:row>
      <xdr:rowOff>146979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926623"/>
          <a:ext cx="8890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146979</xdr:rowOff>
    </xdr:from>
    <xdr:to>
      <xdr:col>45</xdr:col>
      <xdr:colOff>177800</xdr:colOff>
      <xdr:row>98</xdr:row>
      <xdr:rowOff>153357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949079"/>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147899</xdr:rowOff>
    </xdr:from>
    <xdr:to>
      <xdr:col>41</xdr:col>
      <xdr:colOff>50800</xdr:colOff>
      <xdr:row>98</xdr:row>
      <xdr:rowOff>153357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949999"/>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105155</xdr:rowOff>
    </xdr:from>
    <xdr:to>
      <xdr:col>55</xdr:col>
      <xdr:colOff>50800</xdr:colOff>
      <xdr:row>99</xdr:row>
      <xdr:rowOff>35305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90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20082</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82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73723</xdr:rowOff>
    </xdr:from>
    <xdr:to>
      <xdr:col>50</xdr:col>
      <xdr:colOff>165100</xdr:colOff>
      <xdr:row>99</xdr:row>
      <xdr:rowOff>3873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166450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6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96179</xdr:rowOff>
    </xdr:from>
    <xdr:to>
      <xdr:col>46</xdr:col>
      <xdr:colOff>38100</xdr:colOff>
      <xdr:row>99</xdr:row>
      <xdr:rowOff>26329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17456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102557</xdr:rowOff>
    </xdr:from>
    <xdr:to>
      <xdr:col>41</xdr:col>
      <xdr:colOff>101600</xdr:colOff>
      <xdr:row>99</xdr:row>
      <xdr:rowOff>32707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9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23834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9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97099</xdr:rowOff>
    </xdr:from>
    <xdr:to>
      <xdr:col>36</xdr:col>
      <xdr:colOff>165100</xdr:colOff>
      <xdr:row>99</xdr:row>
      <xdr:rowOff>27249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18376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9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8803</xdr:rowOff>
    </xdr:from>
    <xdr:to>
      <xdr:col>85</xdr:col>
      <xdr:colOff>127000</xdr:colOff>
      <xdr:row>38</xdr:row>
      <xdr:rowOff>21868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523903"/>
          <a:ext cx="838200" cy="1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13605</xdr:rowOff>
    </xdr:from>
    <xdr:to>
      <xdr:col>81</xdr:col>
      <xdr:colOff>50800</xdr:colOff>
      <xdr:row>38</xdr:row>
      <xdr:rowOff>21868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528705"/>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13415</xdr:rowOff>
    </xdr:from>
    <xdr:to>
      <xdr:col>76</xdr:col>
      <xdr:colOff>114300</xdr:colOff>
      <xdr:row>38</xdr:row>
      <xdr:rowOff>13605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52851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13415</xdr:rowOff>
    </xdr:from>
    <xdr:to>
      <xdr:col>71</xdr:col>
      <xdr:colOff>177800</xdr:colOff>
      <xdr:row>38</xdr:row>
      <xdr:rowOff>15582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528515"/>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129454</xdr:rowOff>
    </xdr:from>
    <xdr:to>
      <xdr:col>85</xdr:col>
      <xdr:colOff>177800</xdr:colOff>
      <xdr:row>38</xdr:row>
      <xdr:rowOff>59604</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44381</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38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142518</xdr:rowOff>
    </xdr:from>
    <xdr:to>
      <xdr:col>81</xdr:col>
      <xdr:colOff>101600</xdr:colOff>
      <xdr:row>38</xdr:row>
      <xdr:rowOff>72668</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63795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578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134254</xdr:rowOff>
    </xdr:from>
    <xdr:to>
      <xdr:col>76</xdr:col>
      <xdr:colOff>165100</xdr:colOff>
      <xdr:row>38</xdr:row>
      <xdr:rowOff>64404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55532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134065</xdr:rowOff>
    </xdr:from>
    <xdr:to>
      <xdr:col>72</xdr:col>
      <xdr:colOff>38100</xdr:colOff>
      <xdr:row>38</xdr:row>
      <xdr:rowOff>64215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55342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5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136232</xdr:rowOff>
    </xdr:from>
    <xdr:to>
      <xdr:col>67</xdr:col>
      <xdr:colOff>101600</xdr:colOff>
      <xdr:row>38</xdr:row>
      <xdr:rowOff>66382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57509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57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154456</xdr:rowOff>
    </xdr:from>
    <xdr:to>
      <xdr:col>85</xdr:col>
      <xdr:colOff>127000</xdr:colOff>
      <xdr:row>76</xdr:row>
      <xdr:rowOff>18342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013206"/>
          <a:ext cx="838200" cy="3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7066</xdr:rowOff>
    </xdr:from>
    <xdr:to>
      <xdr:col>81</xdr:col>
      <xdr:colOff>50800</xdr:colOff>
      <xdr:row>76</xdr:row>
      <xdr:rowOff>18342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037266"/>
          <a:ext cx="889000" cy="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163429</xdr:rowOff>
    </xdr:from>
    <xdr:to>
      <xdr:col>76</xdr:col>
      <xdr:colOff>114300</xdr:colOff>
      <xdr:row>76</xdr:row>
      <xdr:rowOff>7066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02217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163429</xdr:rowOff>
    </xdr:from>
    <xdr:to>
      <xdr:col>71</xdr:col>
      <xdr:colOff>177800</xdr:colOff>
      <xdr:row>75</xdr:row>
      <xdr:rowOff>169824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022179"/>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103656</xdr:rowOff>
    </xdr:from>
    <xdr:to>
      <xdr:col>85</xdr:col>
      <xdr:colOff>177800</xdr:colOff>
      <xdr:row>76</xdr:row>
      <xdr:rowOff>33806</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9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82083</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9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138992</xdr:rowOff>
    </xdr:from>
    <xdr:to>
      <xdr:col>81</xdr:col>
      <xdr:colOff>101600</xdr:colOff>
      <xdr:row>76</xdr:row>
      <xdr:rowOff>69143</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9977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60269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9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127716</xdr:rowOff>
    </xdr:from>
    <xdr:to>
      <xdr:col>76</xdr:col>
      <xdr:colOff>165100</xdr:colOff>
      <xdr:row>76</xdr:row>
      <xdr:rowOff>57866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9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48993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112629</xdr:rowOff>
    </xdr:from>
    <xdr:to>
      <xdr:col>72</xdr:col>
      <xdr:colOff>38100</xdr:colOff>
      <xdr:row>76</xdr:row>
      <xdr:rowOff>42779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9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33906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119024</xdr:rowOff>
    </xdr:from>
    <xdr:to>
      <xdr:col>67</xdr:col>
      <xdr:colOff>101600</xdr:colOff>
      <xdr:row>76</xdr:row>
      <xdr:rowOff>49174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9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40301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158014</xdr:rowOff>
    </xdr:from>
    <xdr:to>
      <xdr:col>85</xdr:col>
      <xdr:colOff>127000</xdr:colOff>
      <xdr:row>98</xdr:row>
      <xdr:rowOff>169529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60114"/>
          <a:ext cx="8382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169529</xdr:rowOff>
    </xdr:from>
    <xdr:to>
      <xdr:col>81</xdr:col>
      <xdr:colOff>50800</xdr:colOff>
      <xdr:row>99</xdr:row>
      <xdr:rowOff>11992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971629"/>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2200</xdr:rowOff>
    </xdr:from>
    <xdr:to>
      <xdr:col>76</xdr:col>
      <xdr:colOff>114300</xdr:colOff>
      <xdr:row>99</xdr:row>
      <xdr:rowOff>11992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75750"/>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2200</xdr:rowOff>
    </xdr:from>
    <xdr:to>
      <xdr:col>71</xdr:col>
      <xdr:colOff>177800</xdr:colOff>
      <xdr:row>99</xdr:row>
      <xdr:rowOff>9837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75750"/>
          <a:ext cx="88900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107214</xdr:rowOff>
    </xdr:from>
    <xdr:to>
      <xdr:col>85</xdr:col>
      <xdr:colOff>177800</xdr:colOff>
      <xdr:row>99</xdr:row>
      <xdr:rowOff>37364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118729</xdr:rowOff>
    </xdr:from>
    <xdr:to>
      <xdr:col>81</xdr:col>
      <xdr:colOff>101600</xdr:colOff>
      <xdr:row>99</xdr:row>
      <xdr:rowOff>48879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40006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1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132642</xdr:rowOff>
    </xdr:from>
    <xdr:to>
      <xdr:col>76</xdr:col>
      <xdr:colOff>165100</xdr:colOff>
      <xdr:row>99</xdr:row>
      <xdr:rowOff>62792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53919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702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122850</xdr:rowOff>
    </xdr:from>
    <xdr:to>
      <xdr:col>72</xdr:col>
      <xdr:colOff>38100</xdr:colOff>
      <xdr:row>99</xdr:row>
      <xdr:rowOff>53000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44127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130487</xdr:rowOff>
    </xdr:from>
    <xdr:to>
      <xdr:col>67</xdr:col>
      <xdr:colOff>101600</xdr:colOff>
      <xdr:row>99</xdr:row>
      <xdr:rowOff>60637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51764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90486</xdr:rowOff>
    </xdr:from>
    <xdr:to>
      <xdr:col>116</xdr:col>
      <xdr:colOff>63500</xdr:colOff>
      <xdr:row>39</xdr:row>
      <xdr:rowOff>90681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77036"/>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86109</xdr:rowOff>
    </xdr:from>
    <xdr:to>
      <xdr:col>111</xdr:col>
      <xdr:colOff>177800</xdr:colOff>
      <xdr:row>39</xdr:row>
      <xdr:rowOff>90486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72659"/>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83824</xdr:rowOff>
    </xdr:from>
    <xdr:to>
      <xdr:col>107</xdr:col>
      <xdr:colOff>50800</xdr:colOff>
      <xdr:row>39</xdr:row>
      <xdr:rowOff>86109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7037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80264</xdr:rowOff>
    </xdr:from>
    <xdr:to>
      <xdr:col>102</xdr:col>
      <xdr:colOff>114300</xdr:colOff>
      <xdr:row>39</xdr:row>
      <xdr:rowOff>83824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66814"/>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39881</xdr:rowOff>
    </xdr:from>
    <xdr:to>
      <xdr:col>116</xdr:col>
      <xdr:colOff>114300</xdr:colOff>
      <xdr:row>39</xdr:row>
      <xdr:rowOff>141481</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126258</xdr:rowOff>
    </xdr:from>
    <xdr:ext cx="378565"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1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39686</xdr:rowOff>
    </xdr:from>
    <xdr:to>
      <xdr:col>112</xdr:col>
      <xdr:colOff>38100</xdr:colOff>
      <xdr:row>39</xdr:row>
      <xdr:rowOff>141286</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132413</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4017" y="6818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35309</xdr:rowOff>
    </xdr:from>
    <xdr:to>
      <xdr:col>107</xdr:col>
      <xdr:colOff>101600</xdr:colOff>
      <xdr:row>39</xdr:row>
      <xdr:rowOff>136909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128036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81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33024</xdr:rowOff>
    </xdr:from>
    <xdr:to>
      <xdr:col>102</xdr:col>
      <xdr:colOff>165100</xdr:colOff>
      <xdr:row>39</xdr:row>
      <xdr:rowOff>134624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125751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81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29464</xdr:rowOff>
    </xdr:from>
    <xdr:to>
      <xdr:col>98</xdr:col>
      <xdr:colOff>38100</xdr:colOff>
      <xdr:row>39</xdr:row>
      <xdr:rowOff>131064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122191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15589</xdr:rowOff>
    </xdr:from>
    <xdr:to>
      <xdr:col>116</xdr:col>
      <xdr:colOff>63500</xdr:colOff>
      <xdr:row>58</xdr:row>
      <xdr:rowOff>21857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9959689"/>
          <a:ext cx="8382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21857</xdr:rowOff>
    </xdr:from>
    <xdr:to>
      <xdr:col>111</xdr:col>
      <xdr:colOff>177800</xdr:colOff>
      <xdr:row>58</xdr:row>
      <xdr:rowOff>28905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9965957"/>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28905</xdr:rowOff>
    </xdr:from>
    <xdr:to>
      <xdr:col>107</xdr:col>
      <xdr:colOff>50800</xdr:colOff>
      <xdr:row>58</xdr:row>
      <xdr:rowOff>36258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9973005"/>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132631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36258</xdr:rowOff>
    </xdr:from>
    <xdr:to>
      <xdr:col>102</xdr:col>
      <xdr:colOff>114300</xdr:colOff>
      <xdr:row>58</xdr:row>
      <xdr:rowOff>44812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9980358"/>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136239</xdr:rowOff>
    </xdr:from>
    <xdr:to>
      <xdr:col>116</xdr:col>
      <xdr:colOff>114300</xdr:colOff>
      <xdr:row>58</xdr:row>
      <xdr:rowOff>66389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159116</xdr:rowOff>
    </xdr:from>
    <xdr:ext cx="534377"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142507</xdr:rowOff>
    </xdr:from>
    <xdr:to>
      <xdr:col>112</xdr:col>
      <xdr:colOff>38100</xdr:colOff>
      <xdr:row>58</xdr:row>
      <xdr:rowOff>72657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89184</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69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149555</xdr:rowOff>
    </xdr:from>
    <xdr:to>
      <xdr:col>107</xdr:col>
      <xdr:colOff>101600</xdr:colOff>
      <xdr:row>58</xdr:row>
      <xdr:rowOff>79705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96232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156908</xdr:rowOff>
    </xdr:from>
    <xdr:to>
      <xdr:col>102</xdr:col>
      <xdr:colOff>165100</xdr:colOff>
      <xdr:row>58</xdr:row>
      <xdr:rowOff>87058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103585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165462</xdr:rowOff>
    </xdr:from>
    <xdr:to>
      <xdr:col>98</xdr:col>
      <xdr:colOff>38100</xdr:colOff>
      <xdr:row>58</xdr:row>
      <xdr:rowOff>95612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112139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139662</xdr:rowOff>
    </xdr:from>
    <xdr:to>
      <xdr:col>116</xdr:col>
      <xdr:colOff>63500</xdr:colOff>
      <xdr:row>76</xdr:row>
      <xdr:rowOff>42063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655512"/>
          <a:ext cx="838200" cy="4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139662</xdr:rowOff>
    </xdr:from>
    <xdr:to>
      <xdr:col>111</xdr:col>
      <xdr:colOff>177800</xdr:colOff>
      <xdr:row>76</xdr:row>
      <xdr:rowOff>148107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655512"/>
          <a:ext cx="889000" cy="5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88137</xdr:rowOff>
    </xdr:from>
    <xdr:to>
      <xdr:col>107</xdr:col>
      <xdr:colOff>50800</xdr:colOff>
      <xdr:row>76</xdr:row>
      <xdr:rowOff>148107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118337"/>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88137</xdr:rowOff>
    </xdr:from>
    <xdr:to>
      <xdr:col>102</xdr:col>
      <xdr:colOff>114300</xdr:colOff>
      <xdr:row>76</xdr:row>
      <xdr:rowOff>147752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118337"/>
          <a:ext cx="889000" cy="5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162713</xdr:rowOff>
    </xdr:from>
    <xdr:to>
      <xdr:col>116</xdr:col>
      <xdr:colOff>114300</xdr:colOff>
      <xdr:row>76</xdr:row>
      <xdr:rowOff>92863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0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141140</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88862</xdr:rowOff>
    </xdr:from>
    <xdr:to>
      <xdr:col>112</xdr:col>
      <xdr:colOff>38100</xdr:colOff>
      <xdr:row>74</xdr:row>
      <xdr:rowOff>19012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6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35539</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37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97307</xdr:rowOff>
    </xdr:from>
    <xdr:to>
      <xdr:col>107</xdr:col>
      <xdr:colOff>101600</xdr:colOff>
      <xdr:row>77</xdr:row>
      <xdr:rowOff>27457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18584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37337</xdr:rowOff>
    </xdr:from>
    <xdr:to>
      <xdr:col>102</xdr:col>
      <xdr:colOff>165100</xdr:colOff>
      <xdr:row>76</xdr:row>
      <xdr:rowOff>138937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0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130064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6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96952</xdr:rowOff>
    </xdr:from>
    <xdr:to>
      <xdr:col>98</xdr:col>
      <xdr:colOff>38100</xdr:colOff>
      <xdr:row>77</xdr:row>
      <xdr:rowOff>27102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18229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1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概ね、どの経費も類似団体平均を下回っている状況であるが、扶助費が住民一人当たり</a:t>
          </a:r>
          <a:r>
            <a:rPr kumimoji="1" lang="en-US" altLang="ja-JP" sz="1100">
              <a:solidFill>
                <a:schemeClr val="dk1"/>
              </a:solidFill>
              <a:effectLst/>
              <a:latin typeface="+mn-lt"/>
              <a:ea typeface="+mn-ea"/>
              <a:cs typeface="+mn-cs"/>
            </a:rPr>
            <a:t>96,865</a:t>
          </a:r>
          <a:r>
            <a:rPr kumimoji="1" lang="ja-JP" altLang="ja-JP" sz="1100">
              <a:solidFill>
                <a:schemeClr val="dk1"/>
              </a:solidFill>
              <a:effectLst/>
              <a:latin typeface="+mn-lt"/>
              <a:ea typeface="+mn-ea"/>
              <a:cs typeface="+mn-cs"/>
            </a:rPr>
            <a:t>円と類似団体平均を大きく上回っている。</a:t>
          </a:r>
          <a:r>
            <a:rPr kumimoji="1" lang="ja-JP" altLang="en-US" sz="1100">
              <a:solidFill>
                <a:schemeClr val="dk1"/>
              </a:solidFill>
              <a:effectLst/>
              <a:latin typeface="+mn-lt"/>
              <a:ea typeface="+mn-ea"/>
              <a:cs typeface="+mn-cs"/>
            </a:rPr>
            <a:t>このことは、</a:t>
          </a:r>
          <a:r>
            <a:rPr kumimoji="1" lang="ja-JP" altLang="ja-JP" sz="1100">
              <a:solidFill>
                <a:schemeClr val="dk1"/>
              </a:solidFill>
              <a:effectLst/>
              <a:latin typeface="+mn-lt"/>
              <a:ea typeface="+mn-ea"/>
              <a:cs typeface="+mn-cs"/>
            </a:rPr>
            <a:t>障害関連事業や児童福祉事業において、制度改正等に伴うサービス拡大</a:t>
          </a:r>
          <a:r>
            <a:rPr kumimoji="1" lang="ja-JP" altLang="en-US" sz="1100">
              <a:solidFill>
                <a:schemeClr val="dk1"/>
              </a:solidFill>
              <a:effectLst/>
              <a:latin typeface="+mn-lt"/>
              <a:ea typeface="+mn-ea"/>
              <a:cs typeface="+mn-cs"/>
            </a:rPr>
            <a:t>や単</a:t>
          </a:r>
          <a:r>
            <a:rPr kumimoji="1" lang="ja-JP" altLang="ja-JP" sz="1100">
              <a:solidFill>
                <a:schemeClr val="dk1"/>
              </a:solidFill>
              <a:effectLst/>
              <a:latin typeface="+mn-lt"/>
              <a:ea typeface="+mn-ea"/>
              <a:cs typeface="+mn-cs"/>
            </a:rPr>
            <a:t>独事業</a:t>
          </a:r>
          <a:r>
            <a:rPr kumimoji="1" lang="ja-JP" altLang="en-US" sz="1100">
              <a:solidFill>
                <a:schemeClr val="dk1"/>
              </a:solidFill>
              <a:effectLst/>
              <a:latin typeface="+mn-lt"/>
              <a:ea typeface="+mn-ea"/>
              <a:cs typeface="+mn-cs"/>
            </a:rPr>
            <a:t>の実施が要因と考えられる。具体的には、保育所等の保育料の国基準以上の助成や給食費、副食費の一部助成、</a:t>
          </a:r>
          <a:r>
            <a:rPr kumimoji="1" lang="ja-JP" altLang="ja-JP" sz="1100">
              <a:solidFill>
                <a:schemeClr val="dk1"/>
              </a:solidFill>
              <a:effectLst/>
              <a:latin typeface="+mn-lt"/>
              <a:ea typeface="+mn-ea"/>
              <a:cs typeface="+mn-cs"/>
            </a:rPr>
            <a:t>認可外保育所の多子軽減事業、小中学生の給食費の半額補助</a:t>
          </a:r>
          <a:r>
            <a:rPr kumimoji="1" lang="ja-JP" altLang="en-US" sz="1100">
              <a:solidFill>
                <a:schemeClr val="dk1"/>
              </a:solidFill>
              <a:effectLst/>
              <a:latin typeface="+mn-lt"/>
              <a:ea typeface="+mn-ea"/>
              <a:cs typeface="+mn-cs"/>
            </a:rPr>
            <a:t>のほか、乳幼児や母子父子家庭、子ども（小学生～中学生）の医療費の助成事業など、子育て世帯の負担軽減事業を行っている。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9,097
85.39
8,125,961
7,881,880
92,680
3,478,603
5,054,499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158369</xdr:rowOff>
    </xdr:from>
    <xdr:to>
      <xdr:col>24</xdr:col>
      <xdr:colOff>63500</xdr:colOff>
      <xdr:row>37</xdr:row>
      <xdr:rowOff>161671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02019"/>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149860</xdr:rowOff>
    </xdr:from>
    <xdr:to>
      <xdr:col>19</xdr:col>
      <xdr:colOff>177800</xdr:colOff>
      <xdr:row>37</xdr:row>
      <xdr:rowOff>161671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9351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149860</xdr:rowOff>
    </xdr:from>
    <xdr:to>
      <xdr:col>15</xdr:col>
      <xdr:colOff>50800</xdr:colOff>
      <xdr:row>38</xdr:row>
      <xdr:rowOff>3302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93510"/>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3302</xdr:rowOff>
    </xdr:from>
    <xdr:to>
      <xdr:col>10</xdr:col>
      <xdr:colOff>114300</xdr:colOff>
      <xdr:row>38</xdr:row>
      <xdr:rowOff>55245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18402"/>
          <a:ext cx="8890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107569</xdr:rowOff>
    </xdr:from>
    <xdr:to>
      <xdr:col>24</xdr:col>
      <xdr:colOff>114300</xdr:colOff>
      <xdr:row>38</xdr:row>
      <xdr:rowOff>37719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85996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110871</xdr:rowOff>
    </xdr:from>
    <xdr:to>
      <xdr:col>20</xdr:col>
      <xdr:colOff>38100</xdr:colOff>
      <xdr:row>38</xdr:row>
      <xdr:rowOff>41021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32148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99060</xdr:rowOff>
    </xdr:from>
    <xdr:to>
      <xdr:col>15</xdr:col>
      <xdr:colOff>101600</xdr:colOff>
      <xdr:row>38</xdr:row>
      <xdr:rowOff>29210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20337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123952</xdr:rowOff>
    </xdr:from>
    <xdr:to>
      <xdr:col>10</xdr:col>
      <xdr:colOff>165100</xdr:colOff>
      <xdr:row>38</xdr:row>
      <xdr:rowOff>54102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45229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4445</xdr:rowOff>
    </xdr:from>
    <xdr:to>
      <xdr:col>6</xdr:col>
      <xdr:colOff>38100</xdr:colOff>
      <xdr:row>38</xdr:row>
      <xdr:rowOff>106045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97172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38301</xdr:rowOff>
    </xdr:from>
    <xdr:to>
      <xdr:col>24</xdr:col>
      <xdr:colOff>63500</xdr:colOff>
      <xdr:row>58</xdr:row>
      <xdr:rowOff>119834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82401"/>
          <a:ext cx="838200" cy="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119834</xdr:rowOff>
    </xdr:from>
    <xdr:to>
      <xdr:col>19</xdr:col>
      <xdr:colOff>177800</xdr:colOff>
      <xdr:row>58</xdr:row>
      <xdr:rowOff>127522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63934"/>
          <a:ext cx="88900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118555</xdr:rowOff>
    </xdr:from>
    <xdr:to>
      <xdr:col>15</xdr:col>
      <xdr:colOff>50800</xdr:colOff>
      <xdr:row>58</xdr:row>
      <xdr:rowOff>127522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62655"/>
          <a:ext cx="8890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118555</xdr:rowOff>
    </xdr:from>
    <xdr:to>
      <xdr:col>10</xdr:col>
      <xdr:colOff>114300</xdr:colOff>
      <xdr:row>58</xdr:row>
      <xdr:rowOff>118737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62655"/>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158951</xdr:rowOff>
    </xdr:from>
    <xdr:to>
      <xdr:col>24</xdr:col>
      <xdr:colOff>114300</xdr:colOff>
      <xdr:row>58</xdr:row>
      <xdr:rowOff>89101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73878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69034</xdr:rowOff>
    </xdr:from>
    <xdr:to>
      <xdr:col>20</xdr:col>
      <xdr:colOff>38100</xdr:colOff>
      <xdr:row>58</xdr:row>
      <xdr:rowOff>170634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161761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0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76722</xdr:rowOff>
    </xdr:from>
    <xdr:to>
      <xdr:col>15</xdr:col>
      <xdr:colOff>101600</xdr:colOff>
      <xdr:row>59</xdr:row>
      <xdr:rowOff>6872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169449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11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67755</xdr:rowOff>
    </xdr:from>
    <xdr:to>
      <xdr:col>10</xdr:col>
      <xdr:colOff>165100</xdr:colOff>
      <xdr:row>58</xdr:row>
      <xdr:rowOff>169355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160482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0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67937</xdr:rowOff>
    </xdr:from>
    <xdr:to>
      <xdr:col>6</xdr:col>
      <xdr:colOff>38100</xdr:colOff>
      <xdr:row>58</xdr:row>
      <xdr:rowOff>169537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160664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0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79564</xdr:rowOff>
    </xdr:from>
    <xdr:to>
      <xdr:col>24</xdr:col>
      <xdr:colOff>63500</xdr:colOff>
      <xdr:row>76</xdr:row>
      <xdr:rowOff>108090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09764"/>
          <a:ext cx="8382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108090</xdr:rowOff>
    </xdr:from>
    <xdr:to>
      <xdr:col>19</xdr:col>
      <xdr:colOff>177800</xdr:colOff>
      <xdr:row>76</xdr:row>
      <xdr:rowOff>160781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38290"/>
          <a:ext cx="889000" cy="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133756</xdr:rowOff>
    </xdr:from>
    <xdr:to>
      <xdr:col>15</xdr:col>
      <xdr:colOff>50800</xdr:colOff>
      <xdr:row>76</xdr:row>
      <xdr:rowOff>160781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63956"/>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100084</xdr:rowOff>
    </xdr:from>
    <xdr:to>
      <xdr:col>10</xdr:col>
      <xdr:colOff>114300</xdr:colOff>
      <xdr:row>76</xdr:row>
      <xdr:rowOff>133756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30284"/>
          <a:ext cx="889000" cy="3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28764</xdr:rowOff>
    </xdr:from>
    <xdr:to>
      <xdr:col>24</xdr:col>
      <xdr:colOff>114300</xdr:colOff>
      <xdr:row>76</xdr:row>
      <xdr:rowOff>130364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7191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3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57290</xdr:rowOff>
    </xdr:from>
    <xdr:to>
      <xdr:col>20</xdr:col>
      <xdr:colOff>38100</xdr:colOff>
      <xdr:row>76</xdr:row>
      <xdr:rowOff>158890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150017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109981</xdr:rowOff>
    </xdr:from>
    <xdr:to>
      <xdr:col>15</xdr:col>
      <xdr:colOff>101600</xdr:colOff>
      <xdr:row>77</xdr:row>
      <xdr:rowOff>40131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31258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3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82956</xdr:rowOff>
    </xdr:from>
    <xdr:to>
      <xdr:col>10</xdr:col>
      <xdr:colOff>165100</xdr:colOff>
      <xdr:row>77</xdr:row>
      <xdr:rowOff>13106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0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49284</xdr:rowOff>
    </xdr:from>
    <xdr:to>
      <xdr:col>6</xdr:col>
      <xdr:colOff>38100</xdr:colOff>
      <xdr:row>76</xdr:row>
      <xdr:rowOff>150884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7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167411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5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139475</xdr:rowOff>
    </xdr:from>
    <xdr:to>
      <xdr:col>24</xdr:col>
      <xdr:colOff>63500</xdr:colOff>
      <xdr:row>97</xdr:row>
      <xdr:rowOff>50212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598675"/>
          <a:ext cx="838200" cy="8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139475</xdr:rowOff>
    </xdr:from>
    <xdr:to>
      <xdr:col>19</xdr:col>
      <xdr:colOff>177800</xdr:colOff>
      <xdr:row>96</xdr:row>
      <xdr:rowOff>150326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98675"/>
          <a:ext cx="889000" cy="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150326</xdr:rowOff>
    </xdr:from>
    <xdr:to>
      <xdr:col>15</xdr:col>
      <xdr:colOff>50800</xdr:colOff>
      <xdr:row>97</xdr:row>
      <xdr:rowOff>30950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09526"/>
          <a:ext cx="889000" cy="5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30950</xdr:rowOff>
    </xdr:from>
    <xdr:to>
      <xdr:col>10</xdr:col>
      <xdr:colOff>114300</xdr:colOff>
      <xdr:row>97</xdr:row>
      <xdr:rowOff>34480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61600"/>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170862</xdr:rowOff>
    </xdr:from>
    <xdr:to>
      <xdr:col>24</xdr:col>
      <xdr:colOff>114300</xdr:colOff>
      <xdr:row>97</xdr:row>
      <xdr:rowOff>101012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149289</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88675</xdr:rowOff>
    </xdr:from>
    <xdr:to>
      <xdr:col>20</xdr:col>
      <xdr:colOff>38100</xdr:colOff>
      <xdr:row>97</xdr:row>
      <xdr:rowOff>18825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9952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99526</xdr:rowOff>
    </xdr:from>
    <xdr:to>
      <xdr:col>15</xdr:col>
      <xdr:colOff>101600</xdr:colOff>
      <xdr:row>97</xdr:row>
      <xdr:rowOff>29676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151600</xdr:rowOff>
    </xdr:from>
    <xdr:to>
      <xdr:col>10</xdr:col>
      <xdr:colOff>165100</xdr:colOff>
      <xdr:row>97</xdr:row>
      <xdr:rowOff>81750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72877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155130</xdr:rowOff>
    </xdr:from>
    <xdr:to>
      <xdr:col>6</xdr:col>
      <xdr:colOff>38100</xdr:colOff>
      <xdr:row>97</xdr:row>
      <xdr:rowOff>85280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31344</xdr:rowOff>
    </xdr:from>
    <xdr:to>
      <xdr:col>55</xdr:col>
      <xdr:colOff>0</xdr:colOff>
      <xdr:row>38</xdr:row>
      <xdr:rowOff>139243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546444"/>
          <a:ext cx="8382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151993</xdr:rowOff>
    </xdr:from>
    <xdr:to>
      <xdr:col>55</xdr:col>
      <xdr:colOff>50800</xdr:colOff>
      <xdr:row>38</xdr:row>
      <xdr:rowOff>82144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4956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66920</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1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116945</xdr:rowOff>
    </xdr:from>
    <xdr:to>
      <xdr:col>55</xdr:col>
      <xdr:colOff>0</xdr:colOff>
      <xdr:row>55</xdr:row>
      <xdr:rowOff>91287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032345"/>
          <a:ext cx="838200" cy="48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116945</xdr:rowOff>
    </xdr:from>
    <xdr:to>
      <xdr:col>50</xdr:col>
      <xdr:colOff>114300</xdr:colOff>
      <xdr:row>57</xdr:row>
      <xdr:rowOff>11876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032345"/>
          <a:ext cx="889000" cy="75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42501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6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11876</xdr:rowOff>
    </xdr:from>
    <xdr:to>
      <xdr:col>45</xdr:col>
      <xdr:colOff>177800</xdr:colOff>
      <xdr:row>57</xdr:row>
      <xdr:rowOff>24678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78452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24678</xdr:rowOff>
    </xdr:from>
    <xdr:to>
      <xdr:col>41</xdr:col>
      <xdr:colOff>50800</xdr:colOff>
      <xdr:row>57</xdr:row>
      <xdr:rowOff>93806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797328"/>
          <a:ext cx="889000" cy="6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40487</xdr:rowOff>
    </xdr:from>
    <xdr:to>
      <xdr:col>55</xdr:col>
      <xdr:colOff>50800</xdr:colOff>
      <xdr:row>55</xdr:row>
      <xdr:rowOff>142087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4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63364</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32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66145</xdr:rowOff>
    </xdr:from>
    <xdr:to>
      <xdr:col>50</xdr:col>
      <xdr:colOff>165100</xdr:colOff>
      <xdr:row>52</xdr:row>
      <xdr:rowOff>167745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89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12822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87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132526</xdr:rowOff>
    </xdr:from>
    <xdr:to>
      <xdr:col>46</xdr:col>
      <xdr:colOff>38100</xdr:colOff>
      <xdr:row>57</xdr:row>
      <xdr:rowOff>62676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53803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145328</xdr:rowOff>
    </xdr:from>
    <xdr:to>
      <xdr:col>41</xdr:col>
      <xdr:colOff>101600</xdr:colOff>
      <xdr:row>57</xdr:row>
      <xdr:rowOff>75478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66605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43006</xdr:rowOff>
    </xdr:from>
    <xdr:to>
      <xdr:col>36</xdr:col>
      <xdr:colOff>165100</xdr:colOff>
      <xdr:row>57</xdr:row>
      <xdr:rowOff>144606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135733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0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91100</xdr:rowOff>
    </xdr:from>
    <xdr:to>
      <xdr:col>55</xdr:col>
      <xdr:colOff>0</xdr:colOff>
      <xdr:row>77</xdr:row>
      <xdr:rowOff>93788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2949850"/>
          <a:ext cx="838200" cy="34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93788</xdr:rowOff>
    </xdr:from>
    <xdr:to>
      <xdr:col>50</xdr:col>
      <xdr:colOff>114300</xdr:colOff>
      <xdr:row>77</xdr:row>
      <xdr:rowOff>104980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295438"/>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104980</xdr:rowOff>
    </xdr:from>
    <xdr:to>
      <xdr:col>45</xdr:col>
      <xdr:colOff>177800</xdr:colOff>
      <xdr:row>77</xdr:row>
      <xdr:rowOff>109049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306630"/>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109049</xdr:rowOff>
    </xdr:from>
    <xdr:to>
      <xdr:col>41</xdr:col>
      <xdr:colOff>50800</xdr:colOff>
      <xdr:row>77</xdr:row>
      <xdr:rowOff>154449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310699"/>
          <a:ext cx="8890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40300</xdr:rowOff>
    </xdr:from>
    <xdr:to>
      <xdr:col>55</xdr:col>
      <xdr:colOff>50800</xdr:colOff>
      <xdr:row>75</xdr:row>
      <xdr:rowOff>141900</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8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63177</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7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42988</xdr:rowOff>
    </xdr:from>
    <xdr:to>
      <xdr:col>50</xdr:col>
      <xdr:colOff>165100</xdr:colOff>
      <xdr:row>77</xdr:row>
      <xdr:rowOff>144588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2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135715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33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54180</xdr:rowOff>
    </xdr:from>
    <xdr:to>
      <xdr:col>46</xdr:col>
      <xdr:colOff>38100</xdr:colOff>
      <xdr:row>77</xdr:row>
      <xdr:rowOff>155780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2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146907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3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58249</xdr:rowOff>
    </xdr:from>
    <xdr:to>
      <xdr:col>41</xdr:col>
      <xdr:colOff>101600</xdr:colOff>
      <xdr:row>77</xdr:row>
      <xdr:rowOff>159849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150976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103649</xdr:rowOff>
    </xdr:from>
    <xdr:to>
      <xdr:col>36</xdr:col>
      <xdr:colOff>165100</xdr:colOff>
      <xdr:row>78</xdr:row>
      <xdr:rowOff>33799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3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24926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9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103654</xdr:rowOff>
    </xdr:from>
    <xdr:to>
      <xdr:col>55</xdr:col>
      <xdr:colOff>0</xdr:colOff>
      <xdr:row>97</xdr:row>
      <xdr:rowOff>169692</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734304"/>
          <a:ext cx="838200" cy="6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103654</xdr:rowOff>
    </xdr:from>
    <xdr:to>
      <xdr:col>50</xdr:col>
      <xdr:colOff>114300</xdr:colOff>
      <xdr:row>97</xdr:row>
      <xdr:rowOff>113694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734304"/>
          <a:ext cx="8890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92749</xdr:rowOff>
    </xdr:from>
    <xdr:to>
      <xdr:col>45</xdr:col>
      <xdr:colOff>177800</xdr:colOff>
      <xdr:row>97</xdr:row>
      <xdr:rowOff>113694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723399"/>
          <a:ext cx="889000" cy="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26908</xdr:rowOff>
    </xdr:from>
    <xdr:to>
      <xdr:col>41</xdr:col>
      <xdr:colOff>50800</xdr:colOff>
      <xdr:row>97</xdr:row>
      <xdr:rowOff>92749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657558"/>
          <a:ext cx="889000" cy="6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118892</xdr:rowOff>
    </xdr:from>
    <xdr:to>
      <xdr:col>55</xdr:col>
      <xdr:colOff>50800</xdr:colOff>
      <xdr:row>98</xdr:row>
      <xdr:rowOff>49042</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7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33819</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6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52854</xdr:rowOff>
    </xdr:from>
    <xdr:to>
      <xdr:col>50</xdr:col>
      <xdr:colOff>165100</xdr:colOff>
      <xdr:row>97</xdr:row>
      <xdr:rowOff>154454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145581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62894</xdr:rowOff>
    </xdr:from>
    <xdr:to>
      <xdr:col>46</xdr:col>
      <xdr:colOff>38100</xdr:colOff>
      <xdr:row>97</xdr:row>
      <xdr:rowOff>164494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155621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8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41949</xdr:rowOff>
    </xdr:from>
    <xdr:to>
      <xdr:col>41</xdr:col>
      <xdr:colOff>101600</xdr:colOff>
      <xdr:row>97</xdr:row>
      <xdr:rowOff>143549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6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134676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7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147558</xdr:rowOff>
    </xdr:from>
    <xdr:to>
      <xdr:col>36</xdr:col>
      <xdr:colOff>165100</xdr:colOff>
      <xdr:row>97</xdr:row>
      <xdr:rowOff>77708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9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29369</xdr:rowOff>
    </xdr:from>
    <xdr:to>
      <xdr:col>85</xdr:col>
      <xdr:colOff>127000</xdr:colOff>
      <xdr:row>38</xdr:row>
      <xdr:rowOff>35984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544469"/>
          <a:ext cx="838200" cy="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29369</xdr:rowOff>
    </xdr:from>
    <xdr:to>
      <xdr:col>81</xdr:col>
      <xdr:colOff>50800</xdr:colOff>
      <xdr:row>38</xdr:row>
      <xdr:rowOff>51798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544469"/>
          <a:ext cx="889000" cy="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38398</xdr:rowOff>
    </xdr:from>
    <xdr:to>
      <xdr:col>76</xdr:col>
      <xdr:colOff>114300</xdr:colOff>
      <xdr:row>38</xdr:row>
      <xdr:rowOff>51798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703300" y="6553498"/>
          <a:ext cx="8890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780</xdr:rowOff>
    </xdr:from>
    <xdr:to>
      <xdr:col>71</xdr:col>
      <xdr:colOff>177800</xdr:colOff>
      <xdr:row>38</xdr:row>
      <xdr:rowOff>38398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515880"/>
          <a:ext cx="889000" cy="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156634</xdr:rowOff>
    </xdr:from>
    <xdr:to>
      <xdr:col>85</xdr:col>
      <xdr:colOff>177800</xdr:colOff>
      <xdr:row>38</xdr:row>
      <xdr:rowOff>86784</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5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71561</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41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150018</xdr:rowOff>
    </xdr:from>
    <xdr:to>
      <xdr:col>81</xdr:col>
      <xdr:colOff>101600</xdr:colOff>
      <xdr:row>38</xdr:row>
      <xdr:rowOff>80169</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93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71296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998</xdr:rowOff>
    </xdr:from>
    <xdr:to>
      <xdr:col>76</xdr:col>
      <xdr:colOff>165100</xdr:colOff>
      <xdr:row>38</xdr:row>
      <xdr:rowOff>102598</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51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93725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0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159048</xdr:rowOff>
    </xdr:from>
    <xdr:to>
      <xdr:col>72</xdr:col>
      <xdr:colOff>38100</xdr:colOff>
      <xdr:row>38</xdr:row>
      <xdr:rowOff>89198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5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121430</xdr:rowOff>
    </xdr:from>
    <xdr:to>
      <xdr:col>67</xdr:col>
      <xdr:colOff>101600</xdr:colOff>
      <xdr:row>38</xdr:row>
      <xdr:rowOff>51580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42707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5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170310</xdr:rowOff>
    </xdr:from>
    <xdr:to>
      <xdr:col>85</xdr:col>
      <xdr:colOff>127000</xdr:colOff>
      <xdr:row>57</xdr:row>
      <xdr:rowOff>13111</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771510"/>
          <a:ext cx="8382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13111</xdr:rowOff>
    </xdr:from>
    <xdr:to>
      <xdr:col>81</xdr:col>
      <xdr:colOff>50800</xdr:colOff>
      <xdr:row>57</xdr:row>
      <xdr:rowOff>20362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785761"/>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20362</xdr:rowOff>
    </xdr:from>
    <xdr:to>
      <xdr:col>76</xdr:col>
      <xdr:colOff>114300</xdr:colOff>
      <xdr:row>57</xdr:row>
      <xdr:rowOff>69566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3703300" y="9793012"/>
          <a:ext cx="889000" cy="4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69566</xdr:rowOff>
    </xdr:from>
    <xdr:to>
      <xdr:col>71</xdr:col>
      <xdr:colOff>177800</xdr:colOff>
      <xdr:row>57</xdr:row>
      <xdr:rowOff>95498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842216"/>
          <a:ext cx="889000" cy="2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119510</xdr:rowOff>
    </xdr:from>
    <xdr:to>
      <xdr:col>85</xdr:col>
      <xdr:colOff>177800</xdr:colOff>
      <xdr:row>57</xdr:row>
      <xdr:rowOff>49660</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72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34437</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3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133761</xdr:rowOff>
    </xdr:from>
    <xdr:to>
      <xdr:col>81</xdr:col>
      <xdr:colOff>101600</xdr:colOff>
      <xdr:row>57</xdr:row>
      <xdr:rowOff>63911</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7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55038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141012</xdr:rowOff>
    </xdr:from>
    <xdr:to>
      <xdr:col>76</xdr:col>
      <xdr:colOff>165100</xdr:colOff>
      <xdr:row>57</xdr:row>
      <xdr:rowOff>71162</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7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62289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3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18766</xdr:rowOff>
    </xdr:from>
    <xdr:to>
      <xdr:col>72</xdr:col>
      <xdr:colOff>38100</xdr:colOff>
      <xdr:row>57</xdr:row>
      <xdr:rowOff>120366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7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111493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44698</xdr:rowOff>
    </xdr:from>
    <xdr:to>
      <xdr:col>67</xdr:col>
      <xdr:colOff>101600</xdr:colOff>
      <xdr:row>57</xdr:row>
      <xdr:rowOff>146298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8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137425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8804</xdr:rowOff>
    </xdr:from>
    <xdr:to>
      <xdr:col>85</xdr:col>
      <xdr:colOff>127000</xdr:colOff>
      <xdr:row>78</xdr:row>
      <xdr:rowOff>21868</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5481300" y="13381904"/>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13604</xdr:rowOff>
    </xdr:from>
    <xdr:to>
      <xdr:col>81</xdr:col>
      <xdr:colOff>50800</xdr:colOff>
      <xdr:row>78</xdr:row>
      <xdr:rowOff>21868</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386704"/>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13416</xdr:rowOff>
    </xdr:from>
    <xdr:to>
      <xdr:col>76</xdr:col>
      <xdr:colOff>114300</xdr:colOff>
      <xdr:row>78</xdr:row>
      <xdr:rowOff>13604</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3386516"/>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13416</xdr:rowOff>
    </xdr:from>
    <xdr:to>
      <xdr:col>71</xdr:col>
      <xdr:colOff>177800</xdr:colOff>
      <xdr:row>78</xdr:row>
      <xdr:rowOff>15582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2814300" y="13386516"/>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129454</xdr:rowOff>
    </xdr:from>
    <xdr:to>
      <xdr:col>85</xdr:col>
      <xdr:colOff>177800</xdr:colOff>
      <xdr:row>78</xdr:row>
      <xdr:rowOff>59604</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44381</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4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142518</xdr:rowOff>
    </xdr:from>
    <xdr:to>
      <xdr:col>81</xdr:col>
      <xdr:colOff>101600</xdr:colOff>
      <xdr:row>78</xdr:row>
      <xdr:rowOff>72668</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63795</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43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134254</xdr:rowOff>
    </xdr:from>
    <xdr:to>
      <xdr:col>76</xdr:col>
      <xdr:colOff>165100</xdr:colOff>
      <xdr:row>78</xdr:row>
      <xdr:rowOff>64404</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55531</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42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134066</xdr:rowOff>
    </xdr:from>
    <xdr:to>
      <xdr:col>72</xdr:col>
      <xdr:colOff>38100</xdr:colOff>
      <xdr:row>78</xdr:row>
      <xdr:rowOff>64216</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55343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136232</xdr:rowOff>
    </xdr:from>
    <xdr:to>
      <xdr:col>67</xdr:col>
      <xdr:colOff>101600</xdr:colOff>
      <xdr:row>78</xdr:row>
      <xdr:rowOff>66382</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57509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154456</xdr:rowOff>
    </xdr:from>
    <xdr:to>
      <xdr:col>85</xdr:col>
      <xdr:colOff>127000</xdr:colOff>
      <xdr:row>96</xdr:row>
      <xdr:rowOff>18342</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442206"/>
          <a:ext cx="838200" cy="3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7066</xdr:rowOff>
    </xdr:from>
    <xdr:to>
      <xdr:col>81</xdr:col>
      <xdr:colOff>50800</xdr:colOff>
      <xdr:row>96</xdr:row>
      <xdr:rowOff>18342</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466266"/>
          <a:ext cx="889000" cy="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163429</xdr:rowOff>
    </xdr:from>
    <xdr:to>
      <xdr:col>76</xdr:col>
      <xdr:colOff>114300</xdr:colOff>
      <xdr:row>96</xdr:row>
      <xdr:rowOff>7066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3703300" y="1645117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163429</xdr:rowOff>
    </xdr:from>
    <xdr:to>
      <xdr:col>71</xdr:col>
      <xdr:colOff>177800</xdr:colOff>
      <xdr:row>95</xdr:row>
      <xdr:rowOff>169824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451179"/>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103656</xdr:rowOff>
    </xdr:from>
    <xdr:to>
      <xdr:col>85</xdr:col>
      <xdr:colOff>177800</xdr:colOff>
      <xdr:row>96</xdr:row>
      <xdr:rowOff>33806</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39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82083</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36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138992</xdr:rowOff>
    </xdr:from>
    <xdr:to>
      <xdr:col>81</xdr:col>
      <xdr:colOff>101600</xdr:colOff>
      <xdr:row>96</xdr:row>
      <xdr:rowOff>69142</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42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60269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51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127716</xdr:rowOff>
    </xdr:from>
    <xdr:to>
      <xdr:col>76</xdr:col>
      <xdr:colOff>165100</xdr:colOff>
      <xdr:row>96</xdr:row>
      <xdr:rowOff>57866</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41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48993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50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112629</xdr:rowOff>
    </xdr:from>
    <xdr:to>
      <xdr:col>72</xdr:col>
      <xdr:colOff>38100</xdr:colOff>
      <xdr:row>96</xdr:row>
      <xdr:rowOff>42779</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4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33906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49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119024</xdr:rowOff>
    </xdr:from>
    <xdr:to>
      <xdr:col>67</xdr:col>
      <xdr:colOff>101600</xdr:colOff>
      <xdr:row>96</xdr:row>
      <xdr:rowOff>49174</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4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40301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4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137277</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1323300" y="6652377"/>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124613</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3971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124613</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19545300" y="663971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170014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68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86477</xdr:rowOff>
    </xdr:from>
    <xdr:to>
      <xdr:col>116</xdr:col>
      <xdr:colOff>114300</xdr:colOff>
      <xdr:row>39</xdr:row>
      <xdr:rowOff>16627</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313932"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73813</xdr:rowOff>
    </xdr:from>
    <xdr:to>
      <xdr:col>107</xdr:col>
      <xdr:colOff>101600</xdr:colOff>
      <xdr:row>39</xdr:row>
      <xdr:rowOff>3963</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20490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64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目的別歳出決算における住民一人当たりのコストは、ほとんどの費目において類似団体を下回っているが、農林水産業費</a:t>
          </a:r>
          <a:r>
            <a:rPr kumimoji="1" lang="ja-JP" altLang="en-US" sz="1100">
              <a:solidFill>
                <a:sysClr val="windowText" lastClr="000000"/>
              </a:solidFill>
              <a:effectLst/>
              <a:latin typeface="+mn-lt"/>
              <a:ea typeface="+mn-ea"/>
              <a:cs typeface="+mn-cs"/>
            </a:rPr>
            <a:t>が２年続けて、商工費がはじめて類似団体平均を上回ることになった。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このことについて、農林水産業費においては、農政関連の複数の基金を一本化したことによる繰出金の増や、林業関連企業の設備投資に係る大規模な補助事業実施等が要因となっている。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また、商工費においては、近年、観光施設の大規模な整備事業の実施が要因となっており、どちらの費目も、単発的なことではあるが、</a:t>
          </a:r>
          <a:r>
            <a:rPr kumimoji="1" lang="ja-JP" altLang="ja-JP" sz="1100">
              <a:solidFill>
                <a:sysClr val="windowText" lastClr="000000"/>
              </a:solidFill>
              <a:effectLst/>
              <a:latin typeface="+mn-lt"/>
              <a:ea typeface="+mn-ea"/>
              <a:cs typeface="+mn-cs"/>
            </a:rPr>
            <a:t>今後も特定の費目に偏らず、全体的に</a:t>
          </a:r>
          <a:r>
            <a:rPr kumimoji="1" lang="ja-JP" altLang="en-US" sz="1100">
              <a:solidFill>
                <a:sysClr val="windowText" lastClr="000000"/>
              </a:solidFill>
              <a:effectLst/>
              <a:latin typeface="+mn-lt"/>
              <a:ea typeface="+mn-ea"/>
              <a:cs typeface="+mn-cs"/>
            </a:rPr>
            <a:t>、偏りのない配分となる予算組みに努める。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自主財源である地方税が微増し、依存財源の</a:t>
          </a:r>
          <a:r>
            <a:rPr kumimoji="1" lang="ja-JP" altLang="en-US"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割</a:t>
          </a:r>
          <a:r>
            <a:rPr kumimoji="1" lang="ja-JP" altLang="ja-JP" sz="1100">
              <a:solidFill>
                <a:sysClr val="windowText" lastClr="000000"/>
              </a:solidFill>
              <a:effectLst/>
              <a:latin typeface="+mn-lt"/>
              <a:ea typeface="+mn-ea"/>
              <a:cs typeface="+mn-cs"/>
            </a:rPr>
            <a:t>を占める普通交付税も増加した。ふるさと納税</a:t>
          </a:r>
          <a:r>
            <a:rPr kumimoji="1" lang="ja-JP" altLang="en-US" sz="1100">
              <a:solidFill>
                <a:sysClr val="windowText" lastClr="000000"/>
              </a:solidFill>
              <a:effectLst/>
              <a:latin typeface="+mn-lt"/>
              <a:ea typeface="+mn-ea"/>
              <a:cs typeface="+mn-cs"/>
            </a:rPr>
            <a:t>寄附金をふるさと振興基金へ</a:t>
          </a:r>
          <a:r>
            <a:rPr kumimoji="1" lang="ja-JP" altLang="ja-JP" sz="1100">
              <a:solidFill>
                <a:sysClr val="windowText" lastClr="000000"/>
              </a:solidFill>
              <a:effectLst/>
              <a:latin typeface="+mn-lt"/>
              <a:ea typeface="+mn-ea"/>
              <a:cs typeface="+mn-cs"/>
            </a:rPr>
            <a:t>積立て、</a:t>
          </a:r>
          <a:r>
            <a:rPr kumimoji="1" lang="ja-JP" altLang="en-US" sz="1100">
              <a:solidFill>
                <a:sysClr val="windowText" lastClr="000000"/>
              </a:solidFill>
              <a:effectLst/>
              <a:latin typeface="+mn-lt"/>
              <a:ea typeface="+mn-ea"/>
              <a:cs typeface="+mn-cs"/>
            </a:rPr>
            <a:t>翌年度に各種事業に充当することで、</a:t>
          </a:r>
          <a:r>
            <a:rPr kumimoji="1" lang="ja-JP" altLang="ja-JP" sz="1100">
              <a:solidFill>
                <a:sysClr val="windowText" lastClr="000000"/>
              </a:solidFill>
              <a:effectLst/>
              <a:latin typeface="+mn-lt"/>
              <a:ea typeface="+mn-ea"/>
              <a:cs typeface="+mn-cs"/>
            </a:rPr>
            <a:t>財政調整基金の取崩しの抑制を図っ</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また、今年度は、</a:t>
          </a:r>
          <a:r>
            <a:rPr kumimoji="1" lang="ja-JP" altLang="ja-JP" sz="1100">
              <a:solidFill>
                <a:sysClr val="windowText" lastClr="000000"/>
              </a:solidFill>
              <a:effectLst/>
              <a:latin typeface="+mn-lt"/>
              <a:ea typeface="+mn-ea"/>
              <a:cs typeface="+mn-cs"/>
            </a:rPr>
            <a:t>病院事業会計への赤字補てん</a:t>
          </a:r>
          <a:r>
            <a:rPr kumimoji="1" lang="ja-JP" altLang="en-US" sz="1100">
              <a:solidFill>
                <a:sysClr val="windowText" lastClr="000000"/>
              </a:solidFill>
              <a:effectLst/>
              <a:latin typeface="+mn-lt"/>
              <a:ea typeface="+mn-ea"/>
              <a:cs typeface="+mn-cs"/>
            </a:rPr>
            <a:t>としての支出を抑制できたことで、</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への積み増しができ、実質単年度収支も平成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年度以来のプラスに転じた。</a:t>
          </a:r>
          <a:r>
            <a:rPr kumimoji="1" lang="ja-JP" altLang="ja-JP" sz="1100">
              <a:solidFill>
                <a:sysClr val="windowText" lastClr="000000"/>
              </a:solidFill>
              <a:effectLst/>
              <a:latin typeface="+mn-lt"/>
              <a:ea typeface="+mn-ea"/>
              <a:cs typeface="+mn-cs"/>
            </a:rPr>
            <a:t>自主財源</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積立金額が乏しい</a:t>
          </a:r>
          <a:r>
            <a:rPr kumimoji="1" lang="ja-JP" altLang="en-US" sz="1100">
              <a:solidFill>
                <a:sysClr val="windowText" lastClr="000000"/>
              </a:solidFill>
              <a:effectLst/>
              <a:latin typeface="+mn-lt"/>
              <a:ea typeface="+mn-ea"/>
              <a:cs typeface="+mn-cs"/>
            </a:rPr>
            <a:t>本町財政は、病院経営に左右されると言っても過言でない状況である。病院の経営形態等抜本的な改革が急務となっている。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今年度も全会計で黒字となっ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高原病院では、</a:t>
          </a:r>
          <a:r>
            <a:rPr kumimoji="1" lang="ja-JP" altLang="ja-JP" sz="1100">
              <a:solidFill>
                <a:sysClr val="windowText" lastClr="000000"/>
              </a:solidFill>
              <a:effectLst/>
              <a:latin typeface="+mn-lt"/>
              <a:ea typeface="+mn-ea"/>
              <a:cs typeface="+mn-cs"/>
            </a:rPr>
            <a:t>患者数・入院者数ともに減少している状況であるが、</a:t>
          </a:r>
          <a:r>
            <a:rPr kumimoji="1" lang="ja-JP" altLang="en-US" sz="1100">
              <a:solidFill>
                <a:sysClr val="windowText" lastClr="000000"/>
              </a:solidFill>
              <a:effectLst/>
              <a:latin typeface="+mn-lt"/>
              <a:ea typeface="+mn-ea"/>
              <a:cs typeface="+mn-cs"/>
            </a:rPr>
            <a:t>新型コロナウイルス感染症対応の協力施設として、国等からの交付金の交付を受けることとなり、そのことで、一般会計からの繰出金が基準内で収められたことが大きな要因である。</a:t>
          </a:r>
          <a:r>
            <a:rPr kumimoji="1" lang="ja-JP" altLang="ja-JP" sz="1100">
              <a:solidFill>
                <a:sysClr val="windowText" lastClr="000000"/>
              </a:solidFill>
              <a:effectLst/>
              <a:latin typeface="+mn-lt"/>
              <a:ea typeface="+mn-ea"/>
              <a:cs typeface="+mn-cs"/>
            </a:rPr>
            <a:t>しかし、病院事業会計</a:t>
          </a:r>
          <a:r>
            <a:rPr kumimoji="1" lang="ja-JP" altLang="en-US" sz="1100">
              <a:solidFill>
                <a:sysClr val="windowText" lastClr="000000"/>
              </a:solidFill>
              <a:effectLst/>
              <a:latin typeface="+mn-lt"/>
              <a:ea typeface="+mn-ea"/>
              <a:cs typeface="+mn-cs"/>
            </a:rPr>
            <a:t>の経営状況の根本の部分の改善には至っておらず、経営の見直しが急務である。今後も公立病院としての役割を果たしながら、持続可能な病院経営に努めるとともに、抜本的な改革実施に取りかからなければ、町自体の財政が立ち行かない状況に差し掛か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このほか、</a:t>
          </a:r>
          <a:r>
            <a:rPr kumimoji="1" lang="ja-JP" altLang="ja-JP" sz="1100">
              <a:solidFill>
                <a:sysClr val="windowText" lastClr="000000"/>
              </a:solidFill>
              <a:effectLst/>
              <a:latin typeface="+mn-lt"/>
              <a:ea typeface="+mn-ea"/>
              <a:cs typeface="+mn-cs"/>
            </a:rPr>
            <a:t>国民健康保険特別会計の準備積立基金が低位となって</a:t>
          </a:r>
          <a:r>
            <a:rPr kumimoji="1" lang="ja-JP" altLang="en-US" sz="1100">
              <a:solidFill>
                <a:sysClr val="windowText" lastClr="000000"/>
              </a:solidFill>
              <a:effectLst/>
              <a:latin typeface="+mn-lt"/>
              <a:ea typeface="+mn-ea"/>
              <a:cs typeface="+mn-cs"/>
            </a:rPr>
            <a:t>いる。また、</a:t>
          </a:r>
          <a:r>
            <a:rPr kumimoji="1" lang="ja-JP" altLang="ja-JP" sz="1100">
              <a:solidFill>
                <a:sysClr val="windowText" lastClr="000000"/>
              </a:solidFill>
              <a:effectLst/>
              <a:latin typeface="+mn-lt"/>
              <a:ea typeface="+mn-ea"/>
              <a:cs typeface="+mn-cs"/>
            </a:rPr>
            <a:t>医療費の増により、</a:t>
          </a:r>
          <a:r>
            <a:rPr kumimoji="1" lang="ja-JP" altLang="en-US" sz="1100">
              <a:solidFill>
                <a:sysClr val="windowText" lastClr="000000"/>
              </a:solidFill>
              <a:effectLst/>
              <a:latin typeface="+mn-lt"/>
              <a:ea typeface="+mn-ea"/>
              <a:cs typeface="+mn-cs"/>
            </a:rPr>
            <a:t>経営悪化となっており、保険税見直しを検討しているものの、コロナ禍での保険税増額は難しく、</a:t>
          </a:r>
          <a:r>
            <a:rPr kumimoji="1" lang="ja-JP" altLang="ja-JP" sz="1100">
              <a:solidFill>
                <a:sysClr val="windowText" lastClr="000000"/>
              </a:solidFill>
              <a:effectLst/>
              <a:latin typeface="+mn-lt"/>
              <a:ea typeface="+mn-ea"/>
              <a:cs typeface="+mn-cs"/>
            </a:rPr>
            <a:t>一般会計からの</a:t>
          </a:r>
          <a:r>
            <a:rPr kumimoji="1" lang="ja-JP" altLang="en-US" sz="1100">
              <a:solidFill>
                <a:sysClr val="windowText" lastClr="000000"/>
              </a:solidFill>
              <a:effectLst/>
              <a:latin typeface="+mn-lt"/>
              <a:ea typeface="+mn-ea"/>
              <a:cs typeface="+mn-cs"/>
            </a:rPr>
            <a:t>法定外</a:t>
          </a:r>
          <a:r>
            <a:rPr kumimoji="1" lang="ja-JP" altLang="ja-JP" sz="1100">
              <a:solidFill>
                <a:sysClr val="windowText" lastClr="000000"/>
              </a:solidFill>
              <a:effectLst/>
              <a:latin typeface="+mn-lt"/>
              <a:ea typeface="+mn-ea"/>
              <a:cs typeface="+mn-cs"/>
            </a:rPr>
            <a:t>繰出金</a:t>
          </a:r>
          <a:r>
            <a:rPr kumimoji="1" lang="ja-JP" altLang="en-US" sz="1100">
              <a:solidFill>
                <a:sysClr val="windowText" lastClr="000000"/>
              </a:solidFill>
              <a:effectLst/>
              <a:latin typeface="+mn-lt"/>
              <a:ea typeface="+mn-ea"/>
              <a:cs typeface="+mn-cs"/>
            </a:rPr>
            <a:t>での対応が想定される。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このようなことから、</a:t>
          </a:r>
          <a:r>
            <a:rPr kumimoji="1" lang="ja-JP" altLang="ja-JP" sz="1100">
              <a:solidFill>
                <a:sysClr val="windowText" lastClr="000000"/>
              </a:solidFill>
              <a:effectLst/>
              <a:latin typeface="+mn-lt"/>
              <a:ea typeface="+mn-ea"/>
              <a:cs typeface="+mn-cs"/>
            </a:rPr>
            <a:t>これまで以上に町全体の全会計が</a:t>
          </a:r>
          <a:r>
            <a:rPr kumimoji="1" lang="ja-JP" altLang="en-US" sz="1100">
              <a:solidFill>
                <a:sysClr val="windowText" lastClr="000000"/>
              </a:solidFill>
              <a:effectLst/>
              <a:latin typeface="+mn-lt"/>
              <a:ea typeface="+mn-ea"/>
              <a:cs typeface="+mn-cs"/>
            </a:rPr>
            <a:t>を一体的に管理・整理しながら、</a:t>
          </a:r>
          <a:r>
            <a:rPr kumimoji="1" lang="ja-JP" altLang="ja-JP" sz="1100">
              <a:solidFill>
                <a:sysClr val="windowText" lastClr="000000"/>
              </a:solidFill>
              <a:effectLst/>
              <a:latin typeface="+mn-lt"/>
              <a:ea typeface="+mn-ea"/>
              <a:cs typeface="+mn-cs"/>
            </a:rPr>
            <a:t>財政運営の健全化に努め</a:t>
          </a:r>
          <a:r>
            <a:rPr kumimoji="1" lang="ja-JP" altLang="en-US" sz="1100">
              <a:solidFill>
                <a:sysClr val="windowText" lastClr="000000"/>
              </a:solidFill>
              <a:effectLst/>
              <a:latin typeface="+mn-lt"/>
              <a:ea typeface="+mn-ea"/>
              <a:cs typeface="+mn-cs"/>
            </a:rPr>
            <a:t>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8125961</v>
      </c>
      <c r="BO4" s="426"/>
      <c r="BP4" s="426"/>
      <c r="BQ4" s="426"/>
      <c r="BR4" s="426"/>
      <c r="BS4" s="426"/>
      <c r="BT4" s="426"/>
      <c r="BU4" s="427"/>
      <c r="BV4" s="425">
        <v>7897255</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2.7</v>
      </c>
      <c r="CU4" s="610"/>
      <c r="CV4" s="610"/>
      <c r="CW4" s="610"/>
      <c r="CX4" s="610"/>
      <c r="CY4" s="610"/>
      <c r="CZ4" s="610"/>
      <c r="DA4" s="611"/>
      <c r="DB4" s="609">
        <v>2.7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7881880</v>
      </c>
      <c r="BO5" s="431"/>
      <c r="BP5" s="431"/>
      <c r="BQ5" s="431"/>
      <c r="BR5" s="431"/>
      <c r="BS5" s="431"/>
      <c r="BT5" s="431"/>
      <c r="BU5" s="432"/>
      <c r="BV5" s="430">
        <v>7803056</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95.5</v>
      </c>
      <c r="CU5" s="401"/>
      <c r="CV5" s="401"/>
      <c r="CW5" s="401"/>
      <c r="CX5" s="401"/>
      <c r="CY5" s="401"/>
      <c r="CZ5" s="401"/>
      <c r="DA5" s="402"/>
      <c r="DB5" s="400">
        <v>98.2</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244081</v>
      </c>
      <c r="BO6" s="431"/>
      <c r="BP6" s="431"/>
      <c r="BQ6" s="431"/>
      <c r="BR6" s="431"/>
      <c r="BS6" s="431"/>
      <c r="BT6" s="431"/>
      <c r="BU6" s="432"/>
      <c r="BV6" s="430">
        <v>94199</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98.5</v>
      </c>
      <c r="CU6" s="584"/>
      <c r="CV6" s="584"/>
      <c r="CW6" s="584"/>
      <c r="CX6" s="584"/>
      <c r="CY6" s="584"/>
      <c r="CZ6" s="584"/>
      <c r="DA6" s="585"/>
      <c r="DB6" s="583">
        <v>101.4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151401</v>
      </c>
      <c r="BO7" s="431"/>
      <c r="BP7" s="431"/>
      <c r="BQ7" s="431"/>
      <c r="BR7" s="431"/>
      <c r="BS7" s="431"/>
      <c r="BT7" s="431"/>
      <c r="BU7" s="432"/>
      <c r="BV7" s="430">
        <v>5716</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3478603</v>
      </c>
      <c r="CU7" s="431"/>
      <c r="CV7" s="431"/>
      <c r="CW7" s="431"/>
      <c r="CX7" s="431"/>
      <c r="CY7" s="431"/>
      <c r="CZ7" s="431"/>
      <c r="DA7" s="432"/>
      <c r="DB7" s="430">
        <v>3279962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92680</v>
      </c>
      <c r="BO8" s="431"/>
      <c r="BP8" s="431"/>
      <c r="BQ8" s="431"/>
      <c r="BR8" s="431"/>
      <c r="BS8" s="431"/>
      <c r="BT8" s="431"/>
      <c r="BU8" s="432"/>
      <c r="BV8" s="430">
        <v>88483</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0.28000000000000003</v>
      </c>
      <c r="CU8" s="544"/>
      <c r="CV8" s="544"/>
      <c r="CW8" s="544"/>
      <c r="CX8" s="544"/>
      <c r="CY8" s="544"/>
      <c r="CZ8" s="544"/>
      <c r="DA8" s="545"/>
      <c r="DB8" s="543">
        <v>0.28000000000000003</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8639</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4165</v>
      </c>
      <c r="BO9" s="431"/>
      <c r="BP9" s="431"/>
      <c r="BQ9" s="431"/>
      <c r="BR9" s="431"/>
      <c r="BS9" s="431"/>
      <c r="BT9" s="431"/>
      <c r="BU9" s="432"/>
      <c r="BV9" s="430">
        <v>10480</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13.3</v>
      </c>
      <c r="CU9" s="401"/>
      <c r="CV9" s="401"/>
      <c r="CW9" s="401"/>
      <c r="CX9" s="401"/>
      <c r="CY9" s="401"/>
      <c r="CZ9" s="401"/>
      <c r="DA9" s="402"/>
      <c r="DB9" s="400">
        <v>12.9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9300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215375</v>
      </c>
      <c r="BO10" s="431"/>
      <c r="BP10" s="431"/>
      <c r="BQ10" s="431"/>
      <c r="BR10" s="431"/>
      <c r="BS10" s="431"/>
      <c r="BT10" s="431"/>
      <c r="BU10" s="432"/>
      <c r="BV10" s="430">
        <v>212220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93</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9130</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190000</v>
      </c>
      <c r="BO12" s="431"/>
      <c r="BP12" s="431"/>
      <c r="BQ12" s="431"/>
      <c r="BR12" s="431"/>
      <c r="BS12" s="431"/>
      <c r="BT12" s="431"/>
      <c r="BU12" s="432"/>
      <c r="BV12" s="430">
        <v>510000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9097</v>
      </c>
      <c r="S13" s="534"/>
      <c r="T13" s="534"/>
      <c r="U13" s="534"/>
      <c r="V13" s="535"/>
      <c r="W13" s="521" t="s">
        <v>138</v>
      </c>
      <c r="X13" s="443"/>
      <c r="Y13" s="443"/>
      <c r="Z13" s="443"/>
      <c r="AA13" s="443"/>
      <c r="AB13" s="444"/>
      <c r="AC13" s="406">
        <v>1144</v>
      </c>
      <c r="AD13" s="407"/>
      <c r="AE13" s="407"/>
      <c r="AF13" s="407"/>
      <c r="AG13" s="408"/>
      <c r="AH13" s="406">
        <v>1396</v>
      </c>
      <c r="AI13" s="407"/>
      <c r="AJ13" s="407"/>
      <c r="AK13" s="407"/>
      <c r="AL13" s="409"/>
      <c r="AM13" s="499" t="s">
        <v>139</v>
      </c>
      <c r="AN13" s="404"/>
      <c r="AO13" s="404"/>
      <c r="AP13" s="404"/>
      <c r="AQ13" s="404"/>
      <c r="AR13" s="404"/>
      <c r="AS13" s="404"/>
      <c r="AT13" s="405"/>
      <c r="AU13" s="487" t="s">
        <v>133</v>
      </c>
      <c r="AV13" s="488"/>
      <c r="AW13" s="488"/>
      <c r="AX13" s="488"/>
      <c r="AY13" s="410" t="s">
        <v>140</v>
      </c>
      <c r="AZ13" s="411"/>
      <c r="BA13" s="411"/>
      <c r="BB13" s="411"/>
      <c r="BC13" s="411"/>
      <c r="BD13" s="411"/>
      <c r="BE13" s="411"/>
      <c r="BF13" s="411"/>
      <c r="BG13" s="411"/>
      <c r="BH13" s="411"/>
      <c r="BI13" s="411"/>
      <c r="BJ13" s="411"/>
      <c r="BK13" s="411"/>
      <c r="BL13" s="411"/>
      <c r="BM13" s="412"/>
      <c r="BN13" s="430">
        <v>29540</v>
      </c>
      <c r="BO13" s="431"/>
      <c r="BP13" s="431"/>
      <c r="BQ13" s="431"/>
      <c r="BR13" s="431"/>
      <c r="BS13" s="431"/>
      <c r="BT13" s="431"/>
      <c r="BU13" s="432"/>
      <c r="BV13" s="430">
        <v>-287300</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7.7</v>
      </c>
      <c r="CU13" s="401"/>
      <c r="CV13" s="401"/>
      <c r="CW13" s="401"/>
      <c r="CX13" s="401"/>
      <c r="CY13" s="401"/>
      <c r="CZ13" s="401"/>
      <c r="DA13" s="402"/>
      <c r="DB13" s="400">
        <v>8.1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9277</v>
      </c>
      <c r="S14" s="534"/>
      <c r="T14" s="534"/>
      <c r="U14" s="534"/>
      <c r="V14" s="535"/>
      <c r="W14" s="536"/>
      <c r="X14" s="446"/>
      <c r="Y14" s="446"/>
      <c r="Z14" s="446"/>
      <c r="AA14" s="446"/>
      <c r="AB14" s="447"/>
      <c r="AC14" s="526">
        <v>24.6</v>
      </c>
      <c r="AD14" s="527"/>
      <c r="AE14" s="527"/>
      <c r="AF14" s="527"/>
      <c r="AG14" s="528"/>
      <c r="AH14" s="526">
        <v>27.8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136</v>
      </c>
      <c r="CU14" s="538"/>
      <c r="CV14" s="538"/>
      <c r="CW14" s="538"/>
      <c r="CX14" s="538"/>
      <c r="CY14" s="538"/>
      <c r="CZ14" s="538"/>
      <c r="DA14" s="539"/>
      <c r="DB14" s="537" t="s">
        <v>136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9245</v>
      </c>
      <c r="S15" s="534"/>
      <c r="T15" s="534"/>
      <c r="U15" s="534"/>
      <c r="V15" s="535"/>
      <c r="W15" s="521" t="s">
        <v>144</v>
      </c>
      <c r="X15" s="443"/>
      <c r="Y15" s="443"/>
      <c r="Z15" s="443"/>
      <c r="AA15" s="443"/>
      <c r="AB15" s="444"/>
      <c r="AC15" s="406">
        <v>987</v>
      </c>
      <c r="AD15" s="407"/>
      <c r="AE15" s="407"/>
      <c r="AF15" s="407"/>
      <c r="AG15" s="408"/>
      <c r="AH15" s="406">
        <v>1112</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876804</v>
      </c>
      <c r="BO15" s="426"/>
      <c r="BP15" s="426"/>
      <c r="BQ15" s="426"/>
      <c r="BR15" s="426"/>
      <c r="BS15" s="426"/>
      <c r="BT15" s="426"/>
      <c r="BU15" s="427"/>
      <c r="BV15" s="425">
        <v>841393</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21.2</v>
      </c>
      <c r="AD16" s="527"/>
      <c r="AE16" s="527"/>
      <c r="AF16" s="527"/>
      <c r="AG16" s="528"/>
      <c r="AH16" s="526">
        <v>22.1</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3162158</v>
      </c>
      <c r="BO16" s="431"/>
      <c r="BP16" s="431"/>
      <c r="BQ16" s="431"/>
      <c r="BR16" s="431"/>
      <c r="BS16" s="431"/>
      <c r="BT16" s="431"/>
      <c r="BU16" s="432"/>
      <c r="BV16" s="430">
        <v>2970282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148</v>
      </c>
      <c r="S17" s="519"/>
      <c r="T17" s="519"/>
      <c r="U17" s="519"/>
      <c r="V17" s="520"/>
      <c r="W17" s="521" t="s">
        <v>151</v>
      </c>
      <c r="X17" s="443"/>
      <c r="Y17" s="443"/>
      <c r="Z17" s="443"/>
      <c r="AA17" s="443"/>
      <c r="AB17" s="444"/>
      <c r="AC17" s="406">
        <v>2514</v>
      </c>
      <c r="AD17" s="407"/>
      <c r="AE17" s="407"/>
      <c r="AF17" s="407"/>
      <c r="AG17" s="408"/>
      <c r="AH17" s="406">
        <v>2515</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1081196</v>
      </c>
      <c r="BO17" s="431"/>
      <c r="BP17" s="431"/>
      <c r="BQ17" s="431"/>
      <c r="BR17" s="431"/>
      <c r="BS17" s="431"/>
      <c r="BT17" s="431"/>
      <c r="BU17" s="432"/>
      <c r="BV17" s="430">
        <v>1048268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153</v>
      </c>
      <c r="C18" s="493"/>
      <c r="D18" s="493"/>
      <c r="E18" s="494"/>
      <c r="F18" s="494"/>
      <c r="G18" s="494"/>
      <c r="H18" s="494"/>
      <c r="I18" s="494"/>
      <c r="J18" s="494"/>
      <c r="K18" s="494"/>
      <c r="L18" s="495">
        <v>85.39</v>
      </c>
      <c r="M18" s="495"/>
      <c r="N18" s="495"/>
      <c r="O18" s="495"/>
      <c r="P18" s="495"/>
      <c r="Q18" s="495"/>
      <c r="R18" s="496"/>
      <c r="S18" s="496"/>
      <c r="T18" s="496"/>
      <c r="U18" s="496"/>
      <c r="V18" s="497"/>
      <c r="W18" s="511"/>
      <c r="X18" s="512"/>
      <c r="Y18" s="512"/>
      <c r="Z18" s="512"/>
      <c r="AA18" s="512"/>
      <c r="AB18" s="522"/>
      <c r="AC18" s="394">
        <v>54.1</v>
      </c>
      <c r="AD18" s="395"/>
      <c r="AE18" s="395"/>
      <c r="AF18" s="395"/>
      <c r="AG18" s="498"/>
      <c r="AH18" s="394">
        <v>50.1</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3336865</v>
      </c>
      <c r="BO18" s="431"/>
      <c r="BP18" s="431"/>
      <c r="BQ18" s="431"/>
      <c r="BR18" s="431"/>
      <c r="BS18" s="431"/>
      <c r="BT18" s="431"/>
      <c r="BU18" s="432"/>
      <c r="BV18" s="430">
        <v>3232910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155</v>
      </c>
      <c r="C19" s="493"/>
      <c r="D19" s="493"/>
      <c r="E19" s="494"/>
      <c r="F19" s="494"/>
      <c r="G19" s="494"/>
      <c r="H19" s="494"/>
      <c r="I19" s="494"/>
      <c r="J19" s="494"/>
      <c r="K19" s="494"/>
      <c r="L19" s="500">
        <v>101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4419543</v>
      </c>
      <c r="BO19" s="431"/>
      <c r="BP19" s="431"/>
      <c r="BQ19" s="431"/>
      <c r="BR19" s="431"/>
      <c r="BS19" s="431"/>
      <c r="BT19" s="431"/>
      <c r="BU19" s="432"/>
      <c r="BV19" s="430">
        <v>4229023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157</v>
      </c>
      <c r="C20" s="493"/>
      <c r="D20" s="493"/>
      <c r="E20" s="494"/>
      <c r="F20" s="494"/>
      <c r="G20" s="494"/>
      <c r="H20" s="494"/>
      <c r="I20" s="494"/>
      <c r="J20" s="494"/>
      <c r="K20" s="494"/>
      <c r="L20" s="500">
        <v>3763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5054499</v>
      </c>
      <c r="BO23" s="431"/>
      <c r="BP23" s="431"/>
      <c r="BQ23" s="431"/>
      <c r="BR23" s="431"/>
      <c r="BS23" s="431"/>
      <c r="BT23" s="431"/>
      <c r="BU23" s="432"/>
      <c r="BV23" s="430">
        <v>5148101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166</v>
      </c>
      <c r="F24" s="404"/>
      <c r="G24" s="404"/>
      <c r="H24" s="404"/>
      <c r="I24" s="404"/>
      <c r="J24" s="404"/>
      <c r="K24" s="405"/>
      <c r="L24" s="406">
        <v>1</v>
      </c>
      <c r="M24" s="407"/>
      <c r="N24" s="407"/>
      <c r="O24" s="407"/>
      <c r="P24" s="408"/>
      <c r="Q24" s="406">
        <v>6507</v>
      </c>
      <c r="R24" s="407"/>
      <c r="S24" s="407"/>
      <c r="T24" s="407"/>
      <c r="U24" s="407"/>
      <c r="V24" s="408"/>
      <c r="W24" s="472"/>
      <c r="X24" s="463"/>
      <c r="Y24" s="464"/>
      <c r="Z24" s="403" t="s">
        <v>167</v>
      </c>
      <c r="AA24" s="404"/>
      <c r="AB24" s="404"/>
      <c r="AC24" s="404"/>
      <c r="AD24" s="404"/>
      <c r="AE24" s="404"/>
      <c r="AF24" s="404"/>
      <c r="AG24" s="405"/>
      <c r="AH24" s="406">
        <v>111</v>
      </c>
      <c r="AI24" s="407"/>
      <c r="AJ24" s="407"/>
      <c r="AK24" s="407"/>
      <c r="AL24" s="408"/>
      <c r="AM24" s="406">
        <v>328227</v>
      </c>
      <c r="AN24" s="407"/>
      <c r="AO24" s="407"/>
      <c r="AP24" s="407"/>
      <c r="AQ24" s="407"/>
      <c r="AR24" s="408"/>
      <c r="AS24" s="406">
        <v>2957</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4473668</v>
      </c>
      <c r="BO24" s="431"/>
      <c r="BP24" s="431"/>
      <c r="BQ24" s="431"/>
      <c r="BR24" s="431"/>
      <c r="BS24" s="431"/>
      <c r="BT24" s="431"/>
      <c r="BU24" s="432"/>
      <c r="BV24" s="430">
        <v>4458771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169</v>
      </c>
      <c r="F25" s="404"/>
      <c r="G25" s="404"/>
      <c r="H25" s="404"/>
      <c r="I25" s="404"/>
      <c r="J25" s="404"/>
      <c r="K25" s="405"/>
      <c r="L25" s="406">
        <v>1</v>
      </c>
      <c r="M25" s="407"/>
      <c r="N25" s="407"/>
      <c r="O25" s="407"/>
      <c r="P25" s="408"/>
      <c r="Q25" s="406">
        <v>5500</v>
      </c>
      <c r="R25" s="407"/>
      <c r="S25" s="407"/>
      <c r="T25" s="407"/>
      <c r="U25" s="407"/>
      <c r="V25" s="408"/>
      <c r="W25" s="472"/>
      <c r="X25" s="463"/>
      <c r="Y25" s="464"/>
      <c r="Z25" s="403" t="s">
        <v>170</v>
      </c>
      <c r="AA25" s="404"/>
      <c r="AB25" s="404"/>
      <c r="AC25" s="404"/>
      <c r="AD25" s="404"/>
      <c r="AE25" s="404"/>
      <c r="AF25" s="404"/>
      <c r="AG25" s="405"/>
      <c r="AH25" s="406" t="s">
        <v>127</v>
      </c>
      <c r="AI25" s="407"/>
      <c r="AJ25" s="407"/>
      <c r="AK25" s="407"/>
      <c r="AL25" s="408"/>
      <c r="AM25" s="406" t="s">
        <v>136</v>
      </c>
      <c r="AN25" s="407"/>
      <c r="AO25" s="407"/>
      <c r="AP25" s="407"/>
      <c r="AQ25" s="407"/>
      <c r="AR25" s="408"/>
      <c r="AS25" s="406" t="s">
        <v>136</v>
      </c>
      <c r="AT25" s="407"/>
      <c r="AU25" s="407"/>
      <c r="AV25" s="407"/>
      <c r="AW25" s="407"/>
      <c r="AX25" s="409"/>
      <c r="AY25" s="422" t="s">
        <v>171</v>
      </c>
      <c r="AZ25" s="423"/>
      <c r="BA25" s="423"/>
      <c r="BB25" s="423"/>
      <c r="BC25" s="423"/>
      <c r="BD25" s="423"/>
      <c r="BE25" s="423"/>
      <c r="BF25" s="423"/>
      <c r="BG25" s="423"/>
      <c r="BH25" s="423"/>
      <c r="BI25" s="423"/>
      <c r="BJ25" s="423"/>
      <c r="BK25" s="423"/>
      <c r="BL25" s="423"/>
      <c r="BM25" s="424"/>
      <c r="BN25" s="425">
        <v>793631</v>
      </c>
      <c r="BO25" s="426"/>
      <c r="BP25" s="426"/>
      <c r="BQ25" s="426"/>
      <c r="BR25" s="426"/>
      <c r="BS25" s="426"/>
      <c r="BT25" s="426"/>
      <c r="BU25" s="427"/>
      <c r="BV25" s="425">
        <v>815878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172</v>
      </c>
      <c r="F26" s="404"/>
      <c r="G26" s="404"/>
      <c r="H26" s="404"/>
      <c r="I26" s="404"/>
      <c r="J26" s="404"/>
      <c r="K26" s="405"/>
      <c r="L26" s="406">
        <v>1</v>
      </c>
      <c r="M26" s="407"/>
      <c r="N26" s="407"/>
      <c r="O26" s="407"/>
      <c r="P26" s="408"/>
      <c r="Q26" s="406">
        <v>5196</v>
      </c>
      <c r="R26" s="407"/>
      <c r="S26" s="407"/>
      <c r="T26" s="407"/>
      <c r="U26" s="407"/>
      <c r="V26" s="408"/>
      <c r="W26" s="472"/>
      <c r="X26" s="463"/>
      <c r="Y26" s="464"/>
      <c r="Z26" s="403" t="s">
        <v>173</v>
      </c>
      <c r="AA26" s="485"/>
      <c r="AB26" s="485"/>
      <c r="AC26" s="485"/>
      <c r="AD26" s="485"/>
      <c r="AE26" s="485"/>
      <c r="AF26" s="485"/>
      <c r="AG26" s="486"/>
      <c r="AH26" s="406" t="s">
        <v>127</v>
      </c>
      <c r="AI26" s="407"/>
      <c r="AJ26" s="407"/>
      <c r="AK26" s="407"/>
      <c r="AL26" s="408"/>
      <c r="AM26" s="406" t="s">
        <v>127</v>
      </c>
      <c r="AN26" s="407"/>
      <c r="AO26" s="407"/>
      <c r="AP26" s="407"/>
      <c r="AQ26" s="407"/>
      <c r="AR26" s="408"/>
      <c r="AS26" s="406" t="s">
        <v>127</v>
      </c>
      <c r="AT26" s="407"/>
      <c r="AU26" s="407"/>
      <c r="AV26" s="407"/>
      <c r="AW26" s="407"/>
      <c r="AX26" s="409"/>
      <c r="AY26" s="439" t="s">
        <v>174</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127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175</v>
      </c>
      <c r="F27" s="404"/>
      <c r="G27" s="404"/>
      <c r="H27" s="404"/>
      <c r="I27" s="404"/>
      <c r="J27" s="404"/>
      <c r="K27" s="405"/>
      <c r="L27" s="406">
        <v>1</v>
      </c>
      <c r="M27" s="407"/>
      <c r="N27" s="407"/>
      <c r="O27" s="407"/>
      <c r="P27" s="408"/>
      <c r="Q27" s="406">
        <v>2950</v>
      </c>
      <c r="R27" s="407"/>
      <c r="S27" s="407"/>
      <c r="T27" s="407"/>
      <c r="U27" s="407"/>
      <c r="V27" s="408"/>
      <c r="W27" s="472"/>
      <c r="X27" s="463"/>
      <c r="Y27" s="464"/>
      <c r="Z27" s="403" t="s">
        <v>176</v>
      </c>
      <c r="AA27" s="404"/>
      <c r="AB27" s="404"/>
      <c r="AC27" s="404"/>
      <c r="AD27" s="404"/>
      <c r="AE27" s="404"/>
      <c r="AF27" s="404"/>
      <c r="AG27" s="405"/>
      <c r="AH27" s="406">
        <v>1</v>
      </c>
      <c r="AI27" s="407"/>
      <c r="AJ27" s="407"/>
      <c r="AK27" s="407"/>
      <c r="AL27" s="408"/>
      <c r="AM27" s="406" t="s">
        <v>177</v>
      </c>
      <c r="AN27" s="407"/>
      <c r="AO27" s="407"/>
      <c r="AP27" s="407"/>
      <c r="AQ27" s="407"/>
      <c r="AR27" s="408"/>
      <c r="AS27" s="406" t="s">
        <v>178</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351000</v>
      </c>
      <c r="BO27" s="434"/>
      <c r="BP27" s="434"/>
      <c r="BQ27" s="434"/>
      <c r="BR27" s="434"/>
      <c r="BS27" s="434"/>
      <c r="BT27" s="434"/>
      <c r="BU27" s="435"/>
      <c r="BV27" s="433">
        <v>351000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2180</v>
      </c>
      <c r="R28" s="407"/>
      <c r="S28" s="407"/>
      <c r="T28" s="407"/>
      <c r="U28" s="407"/>
      <c r="V28" s="408"/>
      <c r="W28" s="472"/>
      <c r="X28" s="463"/>
      <c r="Y28" s="464"/>
      <c r="Z28" s="403" t="s">
        <v>181</v>
      </c>
      <c r="AA28" s="404"/>
      <c r="AB28" s="404"/>
      <c r="AC28" s="404"/>
      <c r="AD28" s="404"/>
      <c r="AE28" s="404"/>
      <c r="AF28" s="404"/>
      <c r="AG28" s="405"/>
      <c r="AH28" s="406" t="s">
        <v>136</v>
      </c>
      <c r="AI28" s="407"/>
      <c r="AJ28" s="407"/>
      <c r="AK28" s="407"/>
      <c r="AL28" s="408"/>
      <c r="AM28" s="406" t="s">
        <v>127</v>
      </c>
      <c r="AN28" s="407"/>
      <c r="AO28" s="407"/>
      <c r="AP28" s="407"/>
      <c r="AQ28" s="407"/>
      <c r="AR28" s="408"/>
      <c r="AS28" s="406" t="s">
        <v>127</v>
      </c>
      <c r="AT28" s="407"/>
      <c r="AU28" s="407"/>
      <c r="AV28" s="407"/>
      <c r="AW28" s="407"/>
      <c r="AX28" s="409"/>
      <c r="AY28" s="413" t="s">
        <v>182</v>
      </c>
      <c r="AZ28" s="414"/>
      <c r="BA28" s="414"/>
      <c r="BB28" s="415"/>
      <c r="BC28" s="422" t="s">
        <v>47</v>
      </c>
      <c r="BD28" s="423"/>
      <c r="BE28" s="423"/>
      <c r="BF28" s="423"/>
      <c r="BG28" s="423"/>
      <c r="BH28" s="423"/>
      <c r="BI28" s="423"/>
      <c r="BJ28" s="423"/>
      <c r="BK28" s="423"/>
      <c r="BL28" s="423"/>
      <c r="BM28" s="424"/>
      <c r="BN28" s="425">
        <v>901699</v>
      </c>
      <c r="BO28" s="426"/>
      <c r="BP28" s="426"/>
      <c r="BQ28" s="426"/>
      <c r="BR28" s="426"/>
      <c r="BS28" s="426"/>
      <c r="BT28" s="426"/>
      <c r="BU28" s="427"/>
      <c r="BV28" s="425">
        <v>826324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8</v>
      </c>
      <c r="M29" s="407"/>
      <c r="N29" s="407"/>
      <c r="O29" s="407"/>
      <c r="P29" s="408"/>
      <c r="Q29" s="406">
        <v>2020</v>
      </c>
      <c r="R29" s="407"/>
      <c r="S29" s="407"/>
      <c r="T29" s="407"/>
      <c r="U29" s="407"/>
      <c r="V29" s="408"/>
      <c r="W29" s="473"/>
      <c r="X29" s="474"/>
      <c r="Y29" s="475"/>
      <c r="Z29" s="403" t="s">
        <v>184</v>
      </c>
      <c r="AA29" s="404"/>
      <c r="AB29" s="404"/>
      <c r="AC29" s="404"/>
      <c r="AD29" s="404"/>
      <c r="AE29" s="404"/>
      <c r="AF29" s="404"/>
      <c r="AG29" s="405"/>
      <c r="AH29" s="406">
        <v>112</v>
      </c>
      <c r="AI29" s="407"/>
      <c r="AJ29" s="407"/>
      <c r="AK29" s="407"/>
      <c r="AL29" s="408"/>
      <c r="AM29" s="406">
        <v>332069</v>
      </c>
      <c r="AN29" s="407"/>
      <c r="AO29" s="407"/>
      <c r="AP29" s="407"/>
      <c r="AQ29" s="407"/>
      <c r="AR29" s="408"/>
      <c r="AS29" s="406">
        <v>2965</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2357</v>
      </c>
      <c r="BO29" s="431"/>
      <c r="BP29" s="431"/>
      <c r="BQ29" s="431"/>
      <c r="BR29" s="431"/>
      <c r="BS29" s="431"/>
      <c r="BT29" s="431"/>
      <c r="BU29" s="432"/>
      <c r="BV29" s="430">
        <v>2357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790637</v>
      </c>
      <c r="BO30" s="434"/>
      <c r="BP30" s="434"/>
      <c r="BQ30" s="434"/>
      <c r="BR30" s="434"/>
      <c r="BS30" s="434"/>
      <c r="BT30" s="434"/>
      <c r="BU30" s="435"/>
      <c r="BV30" s="433">
        <v>1084874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193</v>
      </c>
      <c r="V33" s="393"/>
      <c r="W33" s="392" t="s">
        <v>194</v>
      </c>
      <c r="X33" s="392"/>
      <c r="Y33" s="392"/>
      <c r="Z33" s="392"/>
      <c r="AA33" s="392"/>
      <c r="AB33" s="392"/>
      <c r="AC33" s="392"/>
      <c r="AD33" s="392"/>
      <c r="AE33" s="392"/>
      <c r="AF33" s="392"/>
      <c r="AG33" s="392"/>
      <c r="AH33" s="392"/>
      <c r="AI33" s="392"/>
      <c r="AJ33" s="392"/>
      <c r="AK33" s="392"/>
      <c r="AL33" s="216"/>
      <c r="AM33" s="393" t="s">
        <v>193</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193</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高原町国民健康保険特別会計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高原町水道事業会計</v>
      </c>
      <c r="AP34" s="388"/>
      <c r="AQ34" s="388"/>
      <c r="AR34" s="388"/>
      <c r="AS34" s="388"/>
      <c r="AT34" s="388"/>
      <c r="AU34" s="388"/>
      <c r="AV34" s="388"/>
      <c r="AW34" s="388"/>
      <c r="AX34" s="388"/>
      <c r="AY34" s="388"/>
      <c r="AZ34" s="388"/>
      <c r="BA34" s="388"/>
      <c r="BB34" s="388"/>
      <c r="BC34" s="388"/>
      <c r="BD34" s="214"/>
      <c r="BE34" s="389">
        <f>IF(BG34="","",MAX(C34:D43,U34:V43,AM34:AN43)+1)</f>
        <v>10</v>
      </c>
      <c r="BF34" s="389"/>
      <c r="BG34" s="388" t="str">
        <f>IF('各会計、関係団体の財政状況及び健全化判断比率'!B35="","",'各会計、関係団体の財政状況及び健全化判断比率'!B35)</f>
        <v>高原町農業集落排水事業特別会計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西諸広域行政事務組合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高原町住宅新築資金等貸付事業特別会計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高原町介護保険事業特別会計（介護保険事業勘定）</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高原町工業用水道事業会計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霧島美化センター事務組合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高原町介護保険事業特別会計（介護サービス事業勘定）</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IF('各会計、関係団体の財政状況及び健全化判断比率'!B34="","",'各会計、関係団体の財政状況及び健全化判断比率'!B34)</f>
        <v>高原町病院事業会計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宮崎県市町村総合事務組合（一般会計）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高原町後期高齢者医療特別会計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宮崎県市町村総合事務組合（市町村交通災害共済事業特別会計）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宮崎県市町村総合事務組合（自治会館管理運営特別会計）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宮崎県後期高齢者医療広域連合（一般会計）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17</v>
      </c>
      <c r="BX40" s="389"/>
      <c r="BY40" s="388" t="str">
        <f>IF('各会計、関係団体の財政状況及び健全化判断比率'!B74="","",'各会計、関係団体の財政状況及び健全化判断比率'!B74)</f>
        <v>宮崎県後期高齢者医療広域連合（後期高齢者医療特別会計）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lQDvDGHGvm4FFJAsYoAmtPGr5gTXgD2iTvzT1PE+OQDvYBjp9W34vfZ7gz8R1IsOwxeKKf1YWhJ3hunn8Dl2cg==" saltValue="gu+CcWSZS2mEnlv0qW/4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2" t="s">
        <v>576</v>
      </c>
      <c r="D34" s="1212"/>
      <c r="E34" s="1213"/>
      <c r="F34" s="32">
        <v>5.62</v>
      </c>
      <c r="G34" s="33">
        <v>5.95</v>
      </c>
      <c r="H34" s="33">
        <v>6.87</v>
      </c>
      <c r="I34" s="33">
        <v>7.03</v>
      </c>
      <c r="J34" s="34">
        <v>6.87</v>
      </c>
      <c r="K34" s="22"/>
      <c r="L34" s="22"/>
      <c r="M34" s="22"/>
      <c r="N34" s="22"/>
      <c r="O34" s="22"/>
      <c r="P34" s="22"/>
    </row>
    <row r="35" spans="1:16" ht="39" customHeight="1" x14ac:dyDescent="0.15">
      <c r="A35" s="22"/>
      <c r="B35" s="35"/>
      <c r="C35" s="1206" t="s">
        <v>577</v>
      </c>
      <c r="D35" s="1207"/>
      <c r="E35" s="1208"/>
      <c r="F35" s="36">
        <v>2.92</v>
      </c>
      <c r="G35" s="37">
        <v>2.97</v>
      </c>
      <c r="H35" s="37">
        <v>2.37</v>
      </c>
      <c r="I35" s="37">
        <v>2.69</v>
      </c>
      <c r="J35" s="38">
        <v>2.66</v>
      </c>
      <c r="K35" s="22"/>
      <c r="L35" s="22"/>
      <c r="M35" s="22"/>
      <c r="N35" s="22"/>
      <c r="O35" s="22"/>
      <c r="P35" s="22"/>
    </row>
    <row r="36" spans="1:16" ht="39" customHeight="1" x14ac:dyDescent="0.15">
      <c r="A36" s="22"/>
      <c r="B36" s="35"/>
      <c r="C36" s="1206" t="s">
        <v>578</v>
      </c>
      <c r="D36" s="1207"/>
      <c r="E36" s="1208"/>
      <c r="F36" s="36">
        <v>1.6</v>
      </c>
      <c r="G36" s="37">
        <v>1.52</v>
      </c>
      <c r="H36" s="37">
        <v>1.22</v>
      </c>
      <c r="I36" s="37">
        <v>1.18</v>
      </c>
      <c r="J36" s="38">
        <v>1.5</v>
      </c>
      <c r="K36" s="22"/>
      <c r="L36" s="22"/>
      <c r="M36" s="22"/>
      <c r="N36" s="22"/>
      <c r="O36" s="22"/>
      <c r="P36" s="22"/>
    </row>
    <row r="37" spans="1:16" ht="39" customHeight="1" x14ac:dyDescent="0.15">
      <c r="A37" s="22"/>
      <c r="B37" s="35"/>
      <c r="C37" s="1206" t="s">
        <v>579</v>
      </c>
      <c r="D37" s="1207"/>
      <c r="E37" s="1208"/>
      <c r="F37" s="36">
        <v>1.4</v>
      </c>
      <c r="G37" s="37" t="s">
        <v>580</v>
      </c>
      <c r="H37" s="37">
        <v>0.34</v>
      </c>
      <c r="I37" s="37">
        <v>1.45</v>
      </c>
      <c r="J37" s="38">
        <v>1.36</v>
      </c>
      <c r="K37" s="22"/>
      <c r="L37" s="22"/>
      <c r="M37" s="22"/>
      <c r="N37" s="22"/>
      <c r="O37" s="22"/>
      <c r="P37" s="22"/>
    </row>
    <row r="38" spans="1:16" ht="39" customHeight="1" x14ac:dyDescent="0.15">
      <c r="A38" s="22"/>
      <c r="B38" s="35"/>
      <c r="C38" s="1206" t="s">
        <v>581</v>
      </c>
      <c r="D38" s="1207"/>
      <c r="E38" s="1208"/>
      <c r="F38" s="36">
        <v>1.48</v>
      </c>
      <c r="G38" s="37">
        <v>2.44</v>
      </c>
      <c r="H38" s="37">
        <v>0.65</v>
      </c>
      <c r="I38" s="37">
        <v>0.26</v>
      </c>
      <c r="J38" s="38">
        <v>0.35</v>
      </c>
      <c r="K38" s="22"/>
      <c r="L38" s="22"/>
      <c r="M38" s="22"/>
      <c r="N38" s="22"/>
      <c r="O38" s="22"/>
      <c r="P38" s="22"/>
    </row>
    <row r="39" spans="1:16" ht="39" customHeight="1" x14ac:dyDescent="0.15">
      <c r="A39" s="22"/>
      <c r="B39" s="35"/>
      <c r="C39" s="1206" t="s">
        <v>582</v>
      </c>
      <c r="D39" s="1207"/>
      <c r="E39" s="1208"/>
      <c r="F39" s="36">
        <v>0.13</v>
      </c>
      <c r="G39" s="37">
        <v>0.17</v>
      </c>
      <c r="H39" s="37">
        <v>0.14000000000000001</v>
      </c>
      <c r="I39" s="37">
        <v>0.2</v>
      </c>
      <c r="J39" s="38">
        <v>0.2</v>
      </c>
      <c r="K39" s="22"/>
      <c r="L39" s="22"/>
      <c r="M39" s="22"/>
      <c r="N39" s="22"/>
      <c r="O39" s="22"/>
      <c r="P39" s="22"/>
    </row>
    <row r="40" spans="1:16" ht="39" customHeight="1" x14ac:dyDescent="0.15">
      <c r="A40" s="22"/>
      <c r="B40" s="35"/>
      <c r="C40" s="1206" t="s">
        <v>583</v>
      </c>
      <c r="D40" s="1207"/>
      <c r="E40" s="1208"/>
      <c r="F40" s="36">
        <v>0.03</v>
      </c>
      <c r="G40" s="37">
        <v>0.06</v>
      </c>
      <c r="H40" s="37">
        <v>0.09</v>
      </c>
      <c r="I40" s="37">
        <v>0.12</v>
      </c>
      <c r="J40" s="38">
        <v>0.15</v>
      </c>
      <c r="K40" s="22"/>
      <c r="L40" s="22"/>
      <c r="M40" s="22"/>
      <c r="N40" s="22"/>
      <c r="O40" s="22"/>
      <c r="P40" s="22"/>
    </row>
    <row r="41" spans="1:16" ht="39" customHeight="1" x14ac:dyDescent="0.15">
      <c r="A41" s="22"/>
      <c r="B41" s="35"/>
      <c r="C41" s="1206" t="s">
        <v>584</v>
      </c>
      <c r="D41" s="1207"/>
      <c r="E41" s="1208"/>
      <c r="F41" s="36">
        <v>0.01</v>
      </c>
      <c r="G41" s="37">
        <v>0</v>
      </c>
      <c r="H41" s="37">
        <v>0.01</v>
      </c>
      <c r="I41" s="37">
        <v>0.05</v>
      </c>
      <c r="J41" s="38">
        <v>0.09</v>
      </c>
      <c r="K41" s="22"/>
      <c r="L41" s="22"/>
      <c r="M41" s="22"/>
      <c r="N41" s="22"/>
      <c r="O41" s="22"/>
      <c r="P41" s="22"/>
    </row>
    <row r="42" spans="1:16" ht="39" customHeight="1" x14ac:dyDescent="0.15">
      <c r="A42" s="22"/>
      <c r="B42" s="39"/>
      <c r="C42" s="1206" t="s">
        <v>585</v>
      </c>
      <c r="D42" s="1207"/>
      <c r="E42" s="1208"/>
      <c r="F42" s="36" t="s">
        <v>526</v>
      </c>
      <c r="G42" s="37" t="s">
        <v>526</v>
      </c>
      <c r="H42" s="37" t="s">
        <v>526</v>
      </c>
      <c r="I42" s="37" t="s">
        <v>526</v>
      </c>
      <c r="J42" s="38" t="s">
        <v>526</v>
      </c>
      <c r="K42" s="22"/>
      <c r="L42" s="22"/>
      <c r="M42" s="22"/>
      <c r="N42" s="22"/>
      <c r="O42" s="22"/>
      <c r="P42" s="22"/>
    </row>
    <row r="43" spans="1:16" ht="39" customHeight="1" thickBot="1" x14ac:dyDescent="0.2">
      <c r="A43" s="22"/>
      <c r="B43" s="40"/>
      <c r="C43" s="1209" t="s">
        <v>586</v>
      </c>
      <c r="D43" s="1210"/>
      <c r="E43" s="1211"/>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kQfUpH5yTITyeBELXi2LjTRtzDVeVM2f98b1yCuC6pgfDuKAWbW954AWK3nmmKztvb5xR9f+OjIVZHus3676Q==" saltValue="YQURQcEJZcOp62rqIIxm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627</v>
      </c>
      <c r="L45" s="60">
        <v>628</v>
      </c>
      <c r="M45" s="60">
        <v>596</v>
      </c>
      <c r="N45" s="60">
        <v>568</v>
      </c>
      <c r="O45" s="61">
        <v>616</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526</v>
      </c>
      <c r="L46" s="64" t="s">
        <v>526</v>
      </c>
      <c r="M46" s="64" t="s">
        <v>526</v>
      </c>
      <c r="N46" s="64" t="s">
        <v>526</v>
      </c>
      <c r="O46" s="65" t="s">
        <v>526</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526</v>
      </c>
      <c r="L47" s="64" t="s">
        <v>526</v>
      </c>
      <c r="M47" s="64" t="s">
        <v>526</v>
      </c>
      <c r="N47" s="64" t="s">
        <v>526</v>
      </c>
      <c r="O47" s="65" t="s">
        <v>526</v>
      </c>
      <c r="P47" s="48"/>
      <c r="Q47" s="48"/>
      <c r="R47" s="48"/>
      <c r="S47" s="48"/>
      <c r="T47" s="48"/>
      <c r="U47" s="48"/>
    </row>
    <row r="48" spans="1:21" ht="30.75" customHeight="1" x14ac:dyDescent="0.15">
      <c r="A48" s="48"/>
      <c r="B48" s="1234"/>
      <c r="C48" s="1235"/>
      <c r="D48" s="62"/>
      <c r="E48" s="1216" t="s">
        <v>14</v>
      </c>
      <c r="F48" s="1216"/>
      <c r="G48" s="1216"/>
      <c r="H48" s="1216"/>
      <c r="I48" s="1216"/>
      <c r="J48" s="1217"/>
      <c r="K48" s="63">
        <v>67</v>
      </c>
      <c r="L48" s="64">
        <v>64</v>
      </c>
      <c r="M48" s="64">
        <v>68</v>
      </c>
      <c r="N48" s="64">
        <v>70</v>
      </c>
      <c r="O48" s="65">
        <v>52</v>
      </c>
      <c r="P48" s="48"/>
      <c r="Q48" s="48"/>
      <c r="R48" s="48"/>
      <c r="S48" s="48"/>
      <c r="T48" s="48"/>
      <c r="U48" s="48"/>
    </row>
    <row r="49" spans="1:21" ht="30.75" customHeight="1" x14ac:dyDescent="0.15">
      <c r="A49" s="48"/>
      <c r="B49" s="1234"/>
      <c r="C49" s="1235"/>
      <c r="D49" s="62"/>
      <c r="E49" s="1216" t="s">
        <v>15</v>
      </c>
      <c r="F49" s="1216"/>
      <c r="G49" s="1216"/>
      <c r="H49" s="1216"/>
      <c r="I49" s="1216"/>
      <c r="J49" s="1217"/>
      <c r="K49" s="63">
        <v>37</v>
      </c>
      <c r="L49" s="64">
        <v>11</v>
      </c>
      <c r="M49" s="64">
        <v>11</v>
      </c>
      <c r="N49" s="64">
        <v>11</v>
      </c>
      <c r="O49" s="65">
        <v>11</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526</v>
      </c>
      <c r="L50" s="64" t="s">
        <v>526</v>
      </c>
      <c r="M50" s="64" t="s">
        <v>526</v>
      </c>
      <c r="N50" s="64" t="s">
        <v>526</v>
      </c>
      <c r="O50" s="65" t="s">
        <v>526</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526</v>
      </c>
      <c r="L51" s="64" t="s">
        <v>526</v>
      </c>
      <c r="M51" s="64" t="s">
        <v>526</v>
      </c>
      <c r="N51" s="64" t="s">
        <v>526</v>
      </c>
      <c r="O51" s="65" t="s">
        <v>526</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490</v>
      </c>
      <c r="L52" s="64">
        <v>468</v>
      </c>
      <c r="M52" s="64">
        <v>452</v>
      </c>
      <c r="N52" s="64">
        <v>408</v>
      </c>
      <c r="O52" s="65">
        <v>468</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241</v>
      </c>
      <c r="L53" s="69">
        <v>235</v>
      </c>
      <c r="M53" s="69">
        <v>223</v>
      </c>
      <c r="N53" s="69">
        <v>241</v>
      </c>
      <c r="O53" s="70">
        <v>211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4kV4uxNUf8BMcglgwf8DjiyBQIA44QLnyhFRpc9IWd0sWMs2Po6v8NWkA0O3QUZGE/nMQgMUnFz3tj9Flti8w==" saltValue="llOpNLW0I63JnjFz++ax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52" t="s">
        <v>29</v>
      </c>
      <c r="C41" s="1253"/>
      <c r="D41" s="102"/>
      <c r="E41" s="1254" t="s">
        <v>30</v>
      </c>
      <c r="F41" s="1254"/>
      <c r="G41" s="1254"/>
      <c r="H41" s="1255"/>
      <c r="I41" s="103">
        <v>5428</v>
      </c>
      <c r="J41" s="104">
        <v>5338</v>
      </c>
      <c r="K41" s="104">
        <v>5341</v>
      </c>
      <c r="L41" s="104">
        <v>5330</v>
      </c>
      <c r="M41" s="105">
        <v>5054</v>
      </c>
    </row>
    <row r="42" spans="2:13" ht="27.75" customHeight="1" x14ac:dyDescent="0.15">
      <c r="B42" s="1242"/>
      <c r="C42" s="1243"/>
      <c r="D42" s="106"/>
      <c r="E42" s="1246" t="s">
        <v>31</v>
      </c>
      <c r="F42" s="1246"/>
      <c r="G42" s="1246"/>
      <c r="H42" s="1247"/>
      <c r="I42" s="107" t="s">
        <v>526</v>
      </c>
      <c r="J42" s="108" t="s">
        <v>526</v>
      </c>
      <c r="K42" s="108" t="s">
        <v>526</v>
      </c>
      <c r="L42" s="108" t="s">
        <v>526</v>
      </c>
      <c r="M42" s="109" t="s">
        <v>526</v>
      </c>
    </row>
    <row r="43" spans="2:13" ht="27.75" customHeight="1" x14ac:dyDescent="0.15">
      <c r="B43" s="1242"/>
      <c r="C43" s="1243"/>
      <c r="D43" s="106"/>
      <c r="E43" s="1246" t="s">
        <v>32</v>
      </c>
      <c r="F43" s="1246"/>
      <c r="G43" s="1246"/>
      <c r="H43" s="1247"/>
      <c r="I43" s="107">
        <v>707</v>
      </c>
      <c r="J43" s="108">
        <v>715</v>
      </c>
      <c r="K43" s="108">
        <v>694</v>
      </c>
      <c r="L43" s="108">
        <v>681</v>
      </c>
      <c r="M43" s="109">
        <v>558</v>
      </c>
    </row>
    <row r="44" spans="2:13" ht="27.75" customHeight="1" x14ac:dyDescent="0.15">
      <c r="B44" s="1242"/>
      <c r="C44" s="1243"/>
      <c r="D44" s="106"/>
      <c r="E44" s="1246" t="s">
        <v>33</v>
      </c>
      <c r="F44" s="1246"/>
      <c r="G44" s="1246"/>
      <c r="H44" s="1247"/>
      <c r="I44" s="107">
        <v>65</v>
      </c>
      <c r="J44" s="108">
        <v>54</v>
      </c>
      <c r="K44" s="108">
        <v>44</v>
      </c>
      <c r="L44" s="108">
        <v>33</v>
      </c>
      <c r="M44" s="109">
        <v>23</v>
      </c>
    </row>
    <row r="45" spans="2:13" ht="27.75" customHeight="1" x14ac:dyDescent="0.15">
      <c r="B45" s="1242"/>
      <c r="C45" s="1243"/>
      <c r="D45" s="106"/>
      <c r="E45" s="1246" t="s">
        <v>34</v>
      </c>
      <c r="F45" s="1246"/>
      <c r="G45" s="1246"/>
      <c r="H45" s="1247"/>
      <c r="I45" s="107">
        <v>399</v>
      </c>
      <c r="J45" s="108">
        <v>391</v>
      </c>
      <c r="K45" s="108">
        <v>260</v>
      </c>
      <c r="L45" s="108">
        <v>230</v>
      </c>
      <c r="M45" s="109">
        <v>348</v>
      </c>
    </row>
    <row r="46" spans="2:13" ht="27.75" customHeight="1" x14ac:dyDescent="0.15">
      <c r="B46" s="1242"/>
      <c r="C46" s="1243"/>
      <c r="D46" s="110"/>
      <c r="E46" s="1246" t="s">
        <v>35</v>
      </c>
      <c r="F46" s="1246"/>
      <c r="G46" s="1246"/>
      <c r="H46" s="1247"/>
      <c r="I46" s="107" t="s">
        <v>526</v>
      </c>
      <c r="J46" s="108" t="s">
        <v>526</v>
      </c>
      <c r="K46" s="108" t="s">
        <v>526</v>
      </c>
      <c r="L46" s="108" t="s">
        <v>526</v>
      </c>
      <c r="M46" s="109" t="s">
        <v>526</v>
      </c>
    </row>
    <row r="47" spans="2:13" ht="27.75" customHeight="1" x14ac:dyDescent="0.15">
      <c r="B47" s="1242"/>
      <c r="C47" s="1243"/>
      <c r="D47" s="111"/>
      <c r="E47" s="1256" t="s">
        <v>36</v>
      </c>
      <c r="F47" s="1257"/>
      <c r="G47" s="1257"/>
      <c r="H47" s="1258"/>
      <c r="I47" s="107" t="s">
        <v>526</v>
      </c>
      <c r="J47" s="108" t="s">
        <v>526</v>
      </c>
      <c r="K47" s="108" t="s">
        <v>526</v>
      </c>
      <c r="L47" s="108" t="s">
        <v>526</v>
      </c>
      <c r="M47" s="109" t="s">
        <v>526</v>
      </c>
    </row>
    <row r="48" spans="2:13" ht="27.75" customHeight="1" x14ac:dyDescent="0.15">
      <c r="B48" s="1242"/>
      <c r="C48" s="1243"/>
      <c r="D48" s="106"/>
      <c r="E48" s="1246" t="s">
        <v>37</v>
      </c>
      <c r="F48" s="1246"/>
      <c r="G48" s="1246"/>
      <c r="H48" s="1247"/>
      <c r="I48" s="107" t="s">
        <v>526</v>
      </c>
      <c r="J48" s="108" t="s">
        <v>526</v>
      </c>
      <c r="K48" s="108" t="s">
        <v>526</v>
      </c>
      <c r="L48" s="108" t="s">
        <v>526</v>
      </c>
      <c r="M48" s="109" t="s">
        <v>526</v>
      </c>
    </row>
    <row r="49" spans="2:13" ht="27.75" customHeight="1" x14ac:dyDescent="0.15">
      <c r="B49" s="1244"/>
      <c r="C49" s="1245"/>
      <c r="D49" s="106"/>
      <c r="E49" s="1246" t="s">
        <v>38</v>
      </c>
      <c r="F49" s="1246"/>
      <c r="G49" s="1246"/>
      <c r="H49" s="1247"/>
      <c r="I49" s="107" t="s">
        <v>526</v>
      </c>
      <c r="J49" s="108" t="s">
        <v>526</v>
      </c>
      <c r="K49" s="108" t="s">
        <v>526</v>
      </c>
      <c r="L49" s="108" t="s">
        <v>526</v>
      </c>
      <c r="M49" s="109" t="s">
        <v>526</v>
      </c>
    </row>
    <row r="50" spans="2:13" ht="27.75" customHeight="1" x14ac:dyDescent="0.15">
      <c r="B50" s="1240" t="s">
        <v>39</v>
      </c>
      <c r="C50" s="1241"/>
      <c r="D50" s="112"/>
      <c r="E50" s="1246" t="s">
        <v>40</v>
      </c>
      <c r="F50" s="1246"/>
      <c r="G50" s="1246"/>
      <c r="H50" s="1247"/>
      <c r="I50" s="107">
        <v>2850</v>
      </c>
      <c r="J50" s="108">
        <v>2883</v>
      </c>
      <c r="K50" s="108">
        <v>2941</v>
      </c>
      <c r="L50" s="108">
        <v>2817</v>
      </c>
      <c r="M50" s="109">
        <v>2269</v>
      </c>
    </row>
    <row r="51" spans="2:13" ht="27.75" customHeight="1" x14ac:dyDescent="0.15">
      <c r="B51" s="1242"/>
      <c r="C51" s="1243"/>
      <c r="D51" s="106"/>
      <c r="E51" s="1246" t="s">
        <v>41</v>
      </c>
      <c r="F51" s="1246"/>
      <c r="G51" s="1246"/>
      <c r="H51" s="1247"/>
      <c r="I51" s="107">
        <v>304</v>
      </c>
      <c r="J51" s="108">
        <v>271</v>
      </c>
      <c r="K51" s="108">
        <v>239</v>
      </c>
      <c r="L51" s="108">
        <v>212</v>
      </c>
      <c r="M51" s="109">
        <v>188</v>
      </c>
    </row>
    <row r="52" spans="2:13" ht="27.75" customHeight="1" x14ac:dyDescent="0.15">
      <c r="B52" s="1244"/>
      <c r="C52" s="1245"/>
      <c r="D52" s="106"/>
      <c r="E52" s="1246" t="s">
        <v>42</v>
      </c>
      <c r="F52" s="1246"/>
      <c r="G52" s="1246"/>
      <c r="H52" s="1247"/>
      <c r="I52" s="107">
        <v>4225</v>
      </c>
      <c r="J52" s="108">
        <v>4192</v>
      </c>
      <c r="K52" s="108">
        <v>4032</v>
      </c>
      <c r="L52" s="108">
        <v>4112</v>
      </c>
      <c r="M52" s="109">
        <v>3994</v>
      </c>
    </row>
    <row r="53" spans="2:13" ht="27.75" customHeight="1" thickBot="1" x14ac:dyDescent="0.2">
      <c r="B53" s="1248" t="s">
        <v>43</v>
      </c>
      <c r="C53" s="1249"/>
      <c r="D53" s="113"/>
      <c r="E53" s="1250" t="s">
        <v>44</v>
      </c>
      <c r="F53" s="1250"/>
      <c r="G53" s="1250"/>
      <c r="H53" s="1251"/>
      <c r="I53" s="114">
        <v>-780</v>
      </c>
      <c r="J53" s="115">
        <v>-847</v>
      </c>
      <c r="K53" s="115">
        <v>-873</v>
      </c>
      <c r="L53" s="115">
        <v>-867</v>
      </c>
      <c r="M53" s="116">
        <v>-467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CuPQCqSAmRisalKi72SdJw2EBBNSX7C4bKqWTWBhqw8bFChTasW4OtZFeKIwwSX1ddC0IjRWQr8E3tYGzAzUSQ==" saltValue="WTgV5aufwbTUpRwJZ7I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7" t="s">
        <v>47</v>
      </c>
      <c r="D55" s="1267"/>
      <c r="E55" s="1268"/>
      <c r="F55" s="128">
        <v>1074</v>
      </c>
      <c r="G55" s="128">
        <v>826</v>
      </c>
      <c r="H55" s="129">
        <v>902</v>
      </c>
    </row>
    <row r="56" spans="2:8" ht="52.5" customHeight="1" x14ac:dyDescent="0.15">
      <c r="B56" s="130"/>
      <c r="C56" s="1269" t="s">
        <v>48</v>
      </c>
      <c r="D56" s="1269"/>
      <c r="E56" s="1270"/>
      <c r="F56" s="131">
        <v>2</v>
      </c>
      <c r="G56" s="131">
        <v>2</v>
      </c>
      <c r="H56" s="132">
        <v>2</v>
      </c>
    </row>
    <row r="57" spans="2:8" ht="53.25" customHeight="1" x14ac:dyDescent="0.15">
      <c r="B57" s="130"/>
      <c r="C57" s="1271" t="s">
        <v>49</v>
      </c>
      <c r="D57" s="1271"/>
      <c r="E57" s="1272"/>
      <c r="F57" s="133">
        <v>1027</v>
      </c>
      <c r="G57" s="133">
        <v>1085</v>
      </c>
      <c r="H57" s="134">
        <v>791</v>
      </c>
    </row>
    <row r="58" spans="2:8" ht="45.75" customHeight="1" x14ac:dyDescent="0.15">
      <c r="B58" s="135"/>
      <c r="C58" s="1259" t="s">
        <v>599</v>
      </c>
      <c r="D58" s="1260"/>
      <c r="E58" s="1261"/>
      <c r="F58" s="136">
        <v>154</v>
      </c>
      <c r="G58" s="136">
        <v>188</v>
      </c>
      <c r="H58" s="137">
        <v>284</v>
      </c>
    </row>
    <row r="59" spans="2:8" ht="45.75" customHeight="1" x14ac:dyDescent="0.15">
      <c r="B59" s="135"/>
      <c r="C59" s="1259" t="s">
        <v>600</v>
      </c>
      <c r="D59" s="1260"/>
      <c r="E59" s="1261"/>
      <c r="F59" s="136">
        <v>199</v>
      </c>
      <c r="G59" s="136">
        <v>199</v>
      </c>
      <c r="H59" s="137">
        <v>199</v>
      </c>
    </row>
    <row r="60" spans="2:8" ht="45.75" customHeight="1" x14ac:dyDescent="0.15">
      <c r="B60" s="135"/>
      <c r="C60" s="1259" t="s">
        <v>601</v>
      </c>
      <c r="D60" s="1260"/>
      <c r="E60" s="1261"/>
      <c r="F60" s="136">
        <v>128</v>
      </c>
      <c r="G60" s="136">
        <v>150</v>
      </c>
      <c r="H60" s="137">
        <v>155</v>
      </c>
    </row>
    <row r="61" spans="2:8" ht="45.75" customHeight="1" x14ac:dyDescent="0.15">
      <c r="B61" s="135"/>
      <c r="C61" s="1259" t="s">
        <v>602</v>
      </c>
      <c r="D61" s="1260"/>
      <c r="E61" s="1261"/>
      <c r="F61" s="136">
        <v>68</v>
      </c>
      <c r="G61" s="136">
        <v>68</v>
      </c>
      <c r="H61" s="137">
        <v>68</v>
      </c>
    </row>
    <row r="62" spans="2:8" ht="45.75" customHeight="1" thickBot="1" x14ac:dyDescent="0.2">
      <c r="B62" s="138"/>
      <c r="C62" s="1262" t="s">
        <v>603</v>
      </c>
      <c r="D62" s="1263"/>
      <c r="E62" s="1264"/>
      <c r="F62" s="139" t="s">
        <v>604</v>
      </c>
      <c r="G62" s="139" t="s">
        <v>604</v>
      </c>
      <c r="H62" s="140">
        <v>42</v>
      </c>
    </row>
    <row r="63" spans="2:8" ht="52.5" customHeight="1" thickBot="1" x14ac:dyDescent="0.2">
      <c r="B63" s="141"/>
      <c r="C63" s="1265" t="s">
        <v>50</v>
      </c>
      <c r="D63" s="1265"/>
      <c r="E63" s="1266"/>
      <c r="F63" s="142">
        <v>2103</v>
      </c>
      <c r="G63" s="142">
        <v>1914</v>
      </c>
      <c r="H63" s="143">
        <v>1695</v>
      </c>
    </row>
    <row r="64" spans="2:8" ht="15" customHeight="1" x14ac:dyDescent="0.15"/>
  </sheetData>
  <sheetProtection algorithmName="SHA-512" hashValue="nyyXjijhDj9cycYUVoh5ApfbdEuomOjdzarKnAl3WMkywQ0jngPqqKIRNHfLI8QKhZbBVPB9EADNu0MzTymCDQ==" saltValue="CQ9a51C7CvaL8JFiHF61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565</v>
      </c>
      <c r="G2" s="157"/>
      <c r="H2" s="158"/>
    </row>
    <row r="3" spans="1:8" x14ac:dyDescent="0.15">
      <c r="A3" s="154" t="s">
        <v>558</v>
      </c>
      <c r="B3" s="159"/>
      <c r="C3" s="160"/>
      <c r="D3" s="161">
        <v>107136</v>
      </c>
      <c r="E3" s="162"/>
      <c r="F3" s="163">
        <v>168868</v>
      </c>
      <c r="G3" s="164"/>
      <c r="H3" s="165"/>
    </row>
    <row r="4" spans="1:8" x14ac:dyDescent="0.15">
      <c r="A4" s="166"/>
      <c r="B4" s="167"/>
      <c r="C4" s="168"/>
      <c r="D4" s="169">
        <v>33056</v>
      </c>
      <c r="E4" s="170"/>
      <c r="F4" s="171">
        <v>79360</v>
      </c>
      <c r="G4" s="172"/>
      <c r="H4" s="173"/>
    </row>
    <row r="5" spans="1:8" x14ac:dyDescent="0.15">
      <c r="A5" s="154" t="s">
        <v>560</v>
      </c>
      <c r="B5" s="159"/>
      <c r="C5" s="160"/>
      <c r="D5" s="161">
        <v>79691</v>
      </c>
      <c r="E5" s="162"/>
      <c r="F5" s="163">
        <v>202870</v>
      </c>
      <c r="G5" s="164"/>
      <c r="H5" s="165"/>
    </row>
    <row r="6" spans="1:8" x14ac:dyDescent="0.15">
      <c r="A6" s="166"/>
      <c r="B6" s="167"/>
      <c r="C6" s="168"/>
      <c r="D6" s="169">
        <v>21008</v>
      </c>
      <c r="E6" s="170"/>
      <c r="F6" s="171">
        <v>79735</v>
      </c>
      <c r="G6" s="172"/>
      <c r="H6" s="173"/>
    </row>
    <row r="7" spans="1:8" x14ac:dyDescent="0.15">
      <c r="A7" s="154" t="s">
        <v>561</v>
      </c>
      <c r="B7" s="159"/>
      <c r="C7" s="160"/>
      <c r="D7" s="161">
        <v>77106</v>
      </c>
      <c r="E7" s="162"/>
      <c r="F7" s="163">
        <v>167497</v>
      </c>
      <c r="G7" s="164"/>
      <c r="H7" s="165"/>
    </row>
    <row r="8" spans="1:8" x14ac:dyDescent="0.15">
      <c r="A8" s="166"/>
      <c r="B8" s="167"/>
      <c r="C8" s="168"/>
      <c r="D8" s="169">
        <v>29786</v>
      </c>
      <c r="E8" s="170"/>
      <c r="F8" s="171">
        <v>82571</v>
      </c>
      <c r="G8" s="172"/>
      <c r="H8" s="173"/>
    </row>
    <row r="9" spans="1:8" x14ac:dyDescent="0.15">
      <c r="A9" s="154" t="s">
        <v>562</v>
      </c>
      <c r="B9" s="159"/>
      <c r="C9" s="160"/>
      <c r="D9" s="161">
        <v>220536</v>
      </c>
      <c r="E9" s="162"/>
      <c r="F9" s="163">
        <v>190274</v>
      </c>
      <c r="G9" s="164"/>
      <c r="H9" s="165"/>
    </row>
    <row r="10" spans="1:8" x14ac:dyDescent="0.15">
      <c r="A10" s="166"/>
      <c r="B10" s="167"/>
      <c r="C10" s="168"/>
      <c r="D10" s="169">
        <v>29558</v>
      </c>
      <c r="E10" s="170"/>
      <c r="F10" s="171">
        <v>88584</v>
      </c>
      <c r="G10" s="172"/>
      <c r="H10" s="173"/>
    </row>
    <row r="11" spans="1:8" x14ac:dyDescent="0.15">
      <c r="A11" s="154" t="s">
        <v>563</v>
      </c>
      <c r="B11" s="159"/>
      <c r="C11" s="160"/>
      <c r="D11" s="161">
        <v>132964</v>
      </c>
      <c r="E11" s="162"/>
      <c r="F11" s="163">
        <v>200194</v>
      </c>
      <c r="G11" s="164"/>
      <c r="H11" s="165"/>
    </row>
    <row r="12" spans="1:8" x14ac:dyDescent="0.15">
      <c r="A12" s="166"/>
      <c r="B12" s="167"/>
      <c r="C12" s="174"/>
      <c r="D12" s="169">
        <v>25069</v>
      </c>
      <c r="E12" s="170"/>
      <c r="F12" s="171">
        <v>106422</v>
      </c>
      <c r="G12" s="172"/>
      <c r="H12" s="173"/>
    </row>
    <row r="13" spans="1:8" x14ac:dyDescent="0.15">
      <c r="A13" s="154"/>
      <c r="B13" s="159"/>
      <c r="C13" s="175"/>
      <c r="D13" s="176">
        <v>123487</v>
      </c>
      <c r="E13" s="177"/>
      <c r="F13" s="178">
        <v>185941</v>
      </c>
      <c r="G13" s="179"/>
      <c r="H13" s="165"/>
    </row>
    <row r="14" spans="1:8" x14ac:dyDescent="0.15">
      <c r="A14" s="166"/>
      <c r="B14" s="167"/>
      <c r="C14" s="168"/>
      <c r="D14" s="169">
        <v>27695</v>
      </c>
      <c r="E14" s="170"/>
      <c r="F14" s="171">
        <v>87334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2.92</v>
      </c>
      <c r="C19" s="180">
        <f>ROUND(VALUE(SUBSTITUTE(実質収支比率等に係る経年分析!G$48,"▲","-")),2)</f>
        <v>2.98</v>
      </c>
      <c r="D19" s="180">
        <f>ROUND(VALUE(SUBSTITUTE(実質収支比率等に係る経年分析!H$48,"▲","-")),2)</f>
        <v>2.38</v>
      </c>
      <c r="E19" s="180">
        <f>ROUND(VALUE(SUBSTITUTE(実質収支比率等に係る経年分析!I$48,"▲","-")),2)</f>
        <v>2.7</v>
      </c>
      <c r="F19" s="180">
        <f>ROUND(VALUE(SUBSTITUTE(実質収支比率等に係る経年分析!J$48,"▲","-")),2)</f>
        <v>2.66</v>
      </c>
    </row>
    <row r="20" spans="1:11" x14ac:dyDescent="0.15">
      <c r="A20" s="180" t="s">
        <v>54</v>
      </c>
      <c r="B20" s="180">
        <f>ROUND(VALUE(SUBSTITUTE(実質収支比率等に係る経年分析!F$47,"▲","-")),2)</f>
        <v>37.29</v>
      </c>
      <c r="C20" s="180">
        <f>ROUND(VALUE(SUBSTITUTE(実質収支比率等に係る経年分析!G$47,"▲","-")),2)</f>
        <v>38.33</v>
      </c>
      <c r="D20" s="180">
        <f>ROUND(VALUE(SUBSTITUTE(実質収支比率等に係る経年分析!H$47,"▲","-")),2)</f>
        <v>32.76</v>
      </c>
      <c r="E20" s="180">
        <f>ROUND(VALUE(SUBSTITUTE(実質収支比率等に係る経年分析!I$47,"▲","-")),2)</f>
        <v>25.19</v>
      </c>
      <c r="F20" s="180">
        <f>ROUND(VALUE(SUBSTITUTE(実質収支比率等に係る経年分析!J$47,"▲","-")),2)</f>
        <v>25.92</v>
      </c>
    </row>
    <row r="21" spans="1:11" x14ac:dyDescent="0.15">
      <c r="A21" s="180" t="s">
        <v>55</v>
      </c>
      <c r="B21" s="180">
        <f>IF(ISNUMBER(VALUE(SUBSTITUTE(実質収支比率等に係る経年分析!F$49,"▲","-"))),ROUND(VALUE(SUBSTITUTE(実質収支比率等に係る経年分析!F$49,"▲","-")),2),NA())</f>
        <v>3.48</v>
      </c>
      <c r="C21" s="180">
        <f>IF(ISNUMBER(VALUE(SUBSTITUTE(実質収支比率等に係る経年分析!G$49,"▲","-"))),ROUND(VALUE(SUBSTITUTE(実質収支比率等に係る経年分析!G$49,"▲","-")),2),NA())</f>
        <v>-1.1200000000000001</v>
      </c>
      <c r="D21" s="180">
        <f>IF(ISNUMBER(VALUE(SUBSTITUTE(実質収支比率等に係る経年分析!H$49,"▲","-"))),ROUND(VALUE(SUBSTITUTE(実質収支比率等に係る経年分析!H$49,"▲","-")),2),NA())</f>
        <v>-8.11</v>
      </c>
      <c r="E21" s="180">
        <f>IF(ISNUMBER(VALUE(SUBSTITUTE(実質収支比率等に係る経年分析!I$49,"▲","-"))),ROUND(VALUE(SUBSTITUTE(実質収支比率等に係る経年分析!I$49,"▲","-")),2),NA())</f>
        <v>-8.76</v>
      </c>
      <c r="F21" s="180">
        <f>IF(ISNUMBER(VALUE(SUBSTITUTE(実質収支比率等に係る経年分析!J$49,"▲","-"))),ROUND(VALUE(SUBSTITUTE(実質収支比率等に係る経年分析!J$49,"▲","-")),2),NA())</f>
        <v>0.85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高原町介護保険事業特別会計（介護サービス事業勘定）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高原町農業集落排水事業特別会計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高原町後期高齢者医療特別会計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高原町国民健康保険特別会計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高原町病院事業会計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f>IF(ROUND(VALUE(SUBSTITUTE(連結実質赤字比率に係る赤字・黒字の構成分析!G$37,"▲", "-")), 2) &lt; 0, ABS(ROUND(VALUE(SUBSTITUTE(連結実質赤字比率に係る赤字・黒字の構成分析!G$37,"▲", "-")), 2)), NA())</f>
        <v>0.19</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1.36</v>
      </c>
    </row>
    <row r="34" spans="1:16" x14ac:dyDescent="0.15">
      <c r="A34" s="181" t="str">
        <f>IF(連結実質赤字比率に係る赤字・黒字の構成分析!C$36="",NA(),連結実質赤字比率に係る赤字・黒字の構成分析!C$36)</f>
        <v>高原町介護保険事業特別会計（介護保険事業勘定）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2.66</v>
      </c>
    </row>
    <row r="36" spans="1:16" x14ac:dyDescent="0.15">
      <c r="A36" s="181" t="str">
        <f>IF(連結実質赤字比率に係る赤字・黒字の構成分析!C$34="",NA(),連結実質赤字比率に係る赤字・黒字の構成分析!C$34)</f>
        <v>高原町水道事業会計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490</v>
      </c>
      <c r="E42" s="182"/>
      <c r="F42" s="182"/>
      <c r="G42" s="182">
        <f>'実質公債費比率（分子）の構造'!L$52</f>
        <v>468</v>
      </c>
      <c r="H42" s="182"/>
      <c r="I42" s="182"/>
      <c r="J42" s="182">
        <f>'実質公債費比率（分子）の構造'!M$52</f>
        <v>452</v>
      </c>
      <c r="K42" s="182"/>
      <c r="L42" s="182"/>
      <c r="M42" s="182">
        <f>'実質公債費比率（分子）の構造'!N$52</f>
        <v>408</v>
      </c>
      <c r="N42" s="182"/>
      <c r="O42" s="182"/>
      <c r="P42" s="182">
        <f>'実質公債費比率（分子）の構造'!O$52</f>
        <v>468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37</v>
      </c>
      <c r="C45" s="182"/>
      <c r="D45" s="182"/>
      <c r="E45" s="182">
        <f>'実質公債費比率（分子）の構造'!L$49</f>
        <v>11</v>
      </c>
      <c r="F45" s="182"/>
      <c r="G45" s="182"/>
      <c r="H45" s="182">
        <f>'実質公債費比率（分子）の構造'!M$49</f>
        <v>11</v>
      </c>
      <c r="I45" s="182"/>
      <c r="J45" s="182"/>
      <c r="K45" s="182">
        <f>'実質公債費比率（分子）の構造'!N$49</f>
        <v>11</v>
      </c>
      <c r="L45" s="182"/>
      <c r="M45" s="182"/>
      <c r="N45" s="182">
        <f>'実質公債費比率（分子）の構造'!O$49</f>
        <v>11</v>
      </c>
      <c r="O45" s="182"/>
      <c r="P45" s="182"/>
    </row>
    <row r="46" spans="1:16" x14ac:dyDescent="0.15">
      <c r="A46" s="182" t="s">
        <v>66</v>
      </c>
      <c r="B46" s="182">
        <f>'実質公債費比率（分子）の構造'!K$48</f>
        <v>67</v>
      </c>
      <c r="C46" s="182"/>
      <c r="D46" s="182"/>
      <c r="E46" s="182">
        <f>'実質公債費比率（分子）の構造'!L$48</f>
        <v>64</v>
      </c>
      <c r="F46" s="182"/>
      <c r="G46" s="182"/>
      <c r="H46" s="182">
        <f>'実質公債費比率（分子）の構造'!M$48</f>
        <v>68</v>
      </c>
      <c r="I46" s="182"/>
      <c r="J46" s="182"/>
      <c r="K46" s="182">
        <f>'実質公債費比率（分子）の構造'!N$48</f>
        <v>70</v>
      </c>
      <c r="L46" s="182"/>
      <c r="M46" s="182"/>
      <c r="N46" s="182">
        <f>'実質公債費比率（分子）の構造'!O$48</f>
        <v>52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627</v>
      </c>
      <c r="C49" s="182"/>
      <c r="D49" s="182"/>
      <c r="E49" s="182">
        <f>'実質公債費比率（分子）の構造'!L$45</f>
        <v>628</v>
      </c>
      <c r="F49" s="182"/>
      <c r="G49" s="182"/>
      <c r="H49" s="182">
        <f>'実質公債費比率（分子）の構造'!M$45</f>
        <v>596</v>
      </c>
      <c r="I49" s="182"/>
      <c r="J49" s="182"/>
      <c r="K49" s="182">
        <f>'実質公債費比率（分子）の構造'!N$45</f>
        <v>568</v>
      </c>
      <c r="L49" s="182"/>
      <c r="M49" s="182"/>
      <c r="N49" s="182">
        <f>'実質公債費比率（分子）の構造'!O$45</f>
        <v>616</v>
      </c>
      <c r="O49" s="182"/>
      <c r="P49" s="182"/>
    </row>
    <row r="50" spans="1:16" x14ac:dyDescent="0.15">
      <c r="A50" s="182" t="s">
        <v>70</v>
      </c>
      <c r="B50" s="182" t="e">
        <f>NA()</f>
        <v>#N/A</v>
      </c>
      <c r="C50" s="182">
        <f>IF(ISNUMBER('実質公債費比率（分子）の構造'!K$53),'実質公債費比率（分子）の構造'!K$53,NA())</f>
        <v>241</v>
      </c>
      <c r="D50" s="182" t="e">
        <f>NA()</f>
        <v>#N/A</v>
      </c>
      <c r="E50" s="182" t="e">
        <f>NA()</f>
        <v>#N/A</v>
      </c>
      <c r="F50" s="182">
        <f>IF(ISNUMBER('実質公債費比率（分子）の構造'!L$53),'実質公債費比率（分子）の構造'!L$53,NA())</f>
        <v>235</v>
      </c>
      <c r="G50" s="182" t="e">
        <f>NA()</f>
        <v>#N/A</v>
      </c>
      <c r="H50" s="182" t="e">
        <f>NA()</f>
        <v>#N/A</v>
      </c>
      <c r="I50" s="182">
        <f>IF(ISNUMBER('実質公債費比率（分子）の構造'!M$53),'実質公債費比率（分子）の構造'!M$53,NA())</f>
        <v>223</v>
      </c>
      <c r="J50" s="182" t="e">
        <f>NA()</f>
        <v>#N/A</v>
      </c>
      <c r="K50" s="182" t="e">
        <f>NA()</f>
        <v>#N/A</v>
      </c>
      <c r="L50" s="182">
        <f>IF(ISNUMBER('実質公債費比率（分子）の構造'!N$53),'実質公債費比率（分子）の構造'!N$53,NA())</f>
        <v>241</v>
      </c>
      <c r="M50" s="182" t="e">
        <f>NA()</f>
        <v>#N/A</v>
      </c>
      <c r="N50" s="182" t="e">
        <f>NA()</f>
        <v>#N/A</v>
      </c>
      <c r="O50" s="182">
        <f>IF(ISNUMBER('実質公債費比率（分子）の構造'!O$53),'実質公債費比率（分子）の構造'!O$53,NA())</f>
        <v>211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4225</v>
      </c>
      <c r="E56" s="181"/>
      <c r="F56" s="181"/>
      <c r="G56" s="181">
        <f>'将来負担比率（分子）の構造'!J$52</f>
        <v>4192</v>
      </c>
      <c r="H56" s="181"/>
      <c r="I56" s="181"/>
      <c r="J56" s="181">
        <f>'将来負担比率（分子）の構造'!K$52</f>
        <v>4032</v>
      </c>
      <c r="K56" s="181"/>
      <c r="L56" s="181"/>
      <c r="M56" s="181">
        <f>'将来負担比率（分子）の構造'!L$52</f>
        <v>4112</v>
      </c>
      <c r="N56" s="181"/>
      <c r="O56" s="181"/>
      <c r="P56" s="181">
        <f>'将来負担比率（分子）の構造'!M$52</f>
        <v>3994</v>
      </c>
    </row>
    <row r="57" spans="1:16" x14ac:dyDescent="0.15">
      <c r="A57" s="181" t="s">
        <v>41</v>
      </c>
      <c r="B57" s="181"/>
      <c r="C57" s="181"/>
      <c r="D57" s="181">
        <f>'将来負担比率（分子）の構造'!I$51</f>
        <v>304</v>
      </c>
      <c r="E57" s="181"/>
      <c r="F57" s="181"/>
      <c r="G57" s="181">
        <f>'将来負担比率（分子）の構造'!J$51</f>
        <v>271</v>
      </c>
      <c r="H57" s="181"/>
      <c r="I57" s="181"/>
      <c r="J57" s="181">
        <f>'将来負担比率（分子）の構造'!K$51</f>
        <v>239</v>
      </c>
      <c r="K57" s="181"/>
      <c r="L57" s="181"/>
      <c r="M57" s="181">
        <f>'将来負担比率（分子）の構造'!L$51</f>
        <v>212</v>
      </c>
      <c r="N57" s="181"/>
      <c r="O57" s="181"/>
      <c r="P57" s="181">
        <f>'将来負担比率（分子）の構造'!M$51</f>
        <v>188</v>
      </c>
    </row>
    <row r="58" spans="1:16" x14ac:dyDescent="0.15">
      <c r="A58" s="181" t="s">
        <v>40</v>
      </c>
      <c r="B58" s="181"/>
      <c r="C58" s="181"/>
      <c r="D58" s="181">
        <f>'将来負担比率（分子）の構造'!I$50</f>
        <v>2850</v>
      </c>
      <c r="E58" s="181"/>
      <c r="F58" s="181"/>
      <c r="G58" s="181">
        <f>'将来負担比率（分子）の構造'!J$50</f>
        <v>2883</v>
      </c>
      <c r="H58" s="181"/>
      <c r="I58" s="181"/>
      <c r="J58" s="181">
        <f>'将来負担比率（分子）の構造'!K$50</f>
        <v>2941</v>
      </c>
      <c r="K58" s="181"/>
      <c r="L58" s="181"/>
      <c r="M58" s="181">
        <f>'将来負担比率（分子）の構造'!L$50</f>
        <v>2817</v>
      </c>
      <c r="N58" s="181"/>
      <c r="O58" s="181"/>
      <c r="P58" s="181">
        <f>'将来負担比率（分子）の構造'!M$50</f>
        <v>2269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399</v>
      </c>
      <c r="C62" s="181"/>
      <c r="D62" s="181"/>
      <c r="E62" s="181">
        <f>'将来負担比率（分子）の構造'!J$45</f>
        <v>391</v>
      </c>
      <c r="F62" s="181"/>
      <c r="G62" s="181"/>
      <c r="H62" s="181">
        <f>'将来負担比率（分子）の構造'!K$45</f>
        <v>260</v>
      </c>
      <c r="I62" s="181"/>
      <c r="J62" s="181"/>
      <c r="K62" s="181">
        <f>'将来負担比率（分子）の構造'!L$45</f>
        <v>230</v>
      </c>
      <c r="L62" s="181"/>
      <c r="M62" s="181"/>
      <c r="N62" s="181">
        <f>'将来負担比率（分子）の構造'!M$45</f>
        <v>348</v>
      </c>
      <c r="O62" s="181"/>
      <c r="P62" s="181"/>
    </row>
    <row r="63" spans="1:16" x14ac:dyDescent="0.15">
      <c r="A63" s="181" t="s">
        <v>33</v>
      </c>
      <c r="B63" s="181">
        <f>'将来負担比率（分子）の構造'!I$44</f>
        <v>65</v>
      </c>
      <c r="C63" s="181"/>
      <c r="D63" s="181"/>
      <c r="E63" s="181">
        <f>'将来負担比率（分子）の構造'!J$44</f>
        <v>54</v>
      </c>
      <c r="F63" s="181"/>
      <c r="G63" s="181"/>
      <c r="H63" s="181">
        <f>'将来負担比率（分子）の構造'!K$44</f>
        <v>44</v>
      </c>
      <c r="I63" s="181"/>
      <c r="J63" s="181"/>
      <c r="K63" s="181">
        <f>'将来負担比率（分子）の構造'!L$44</f>
        <v>33</v>
      </c>
      <c r="L63" s="181"/>
      <c r="M63" s="181"/>
      <c r="N63" s="181">
        <f>'将来負担比率（分子）の構造'!M$44</f>
        <v>23</v>
      </c>
      <c r="O63" s="181"/>
      <c r="P63" s="181"/>
    </row>
    <row r="64" spans="1:16" x14ac:dyDescent="0.15">
      <c r="A64" s="181" t="s">
        <v>32</v>
      </c>
      <c r="B64" s="181">
        <f>'将来負担比率（分子）の構造'!I$43</f>
        <v>707</v>
      </c>
      <c r="C64" s="181"/>
      <c r="D64" s="181"/>
      <c r="E64" s="181">
        <f>'将来負担比率（分子）の構造'!J$43</f>
        <v>715</v>
      </c>
      <c r="F64" s="181"/>
      <c r="G64" s="181"/>
      <c r="H64" s="181">
        <f>'将来負担比率（分子）の構造'!K$43</f>
        <v>694</v>
      </c>
      <c r="I64" s="181"/>
      <c r="J64" s="181"/>
      <c r="K64" s="181">
        <f>'将来負担比率（分子）の構造'!L$43</f>
        <v>681</v>
      </c>
      <c r="L64" s="181"/>
      <c r="M64" s="181"/>
      <c r="N64" s="181">
        <f>'将来負担比率（分子）の構造'!M$43</f>
        <v>558</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5428</v>
      </c>
      <c r="C66" s="181"/>
      <c r="D66" s="181"/>
      <c r="E66" s="181">
        <f>'将来負担比率（分子）の構造'!J$41</f>
        <v>5338</v>
      </c>
      <c r="F66" s="181"/>
      <c r="G66" s="181"/>
      <c r="H66" s="181">
        <f>'将来負担比率（分子）の構造'!K$41</f>
        <v>5341</v>
      </c>
      <c r="I66" s="181"/>
      <c r="J66" s="181"/>
      <c r="K66" s="181">
        <f>'将来負担比率（分子）の構造'!L$41</f>
        <v>5330</v>
      </c>
      <c r="L66" s="181"/>
      <c r="M66" s="181"/>
      <c r="N66" s="181">
        <f>'将来負担比率（分子）の構造'!M$41</f>
        <v>5054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1074</v>
      </c>
      <c r="C72" s="185">
        <f>基金残高に係る経年分析!G55</f>
        <v>826</v>
      </c>
      <c r="D72" s="185">
        <f>基金残高に係る経年分析!H55</f>
        <v>902</v>
      </c>
    </row>
    <row r="73" spans="1:16" x14ac:dyDescent="0.15">
      <c r="A73" s="184" t="s">
        <v>77</v>
      </c>
      <c r="B73" s="185">
        <f>基金残高に係る経年分析!F56</f>
        <v>2</v>
      </c>
      <c r="C73" s="185">
        <f>基金残高に係る経年分析!G56</f>
        <v>2</v>
      </c>
      <c r="D73" s="185">
        <f>基金残高に係る経年分析!H56</f>
        <v>2</v>
      </c>
    </row>
    <row r="74" spans="1:16" x14ac:dyDescent="0.15">
      <c r="A74" s="184" t="s">
        <v>78</v>
      </c>
      <c r="B74" s="185">
        <f>基金残高に係る経年分析!F57</f>
        <v>1027</v>
      </c>
      <c r="C74" s="185">
        <f>基金残高に係る経年分析!G57</f>
        <v>1085</v>
      </c>
      <c r="D74" s="185">
        <f>基金残高に係る経年分析!H57</f>
        <v>791</v>
      </c>
    </row>
  </sheetData>
  <sheetProtection algorithmName="SHA-512" hashValue="6Bbbs6MWzz8PCEtVUdbxUgcbo2536wiVM6brlXy69MAJXOXyke/KBW+KrF+vMAQbNK7WlTYoah8yaOFk3mtaYA==" saltValue="ubrvbcjas1T8log7w6F5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796362</v>
      </c>
      <c r="S5" s="698"/>
      <c r="T5" s="698"/>
      <c r="U5" s="698"/>
      <c r="V5" s="698"/>
      <c r="W5" s="698"/>
      <c r="X5" s="698"/>
      <c r="Y5" s="741"/>
      <c r="Z5" s="759">
        <v>9.8000000000000007</v>
      </c>
      <c r="AA5" s="759"/>
      <c r="AB5" s="759"/>
      <c r="AC5" s="759"/>
      <c r="AD5" s="760">
        <v>796362</v>
      </c>
      <c r="AE5" s="760"/>
      <c r="AF5" s="760"/>
      <c r="AG5" s="760"/>
      <c r="AH5" s="760"/>
      <c r="AI5" s="760"/>
      <c r="AJ5" s="760"/>
      <c r="AK5" s="760"/>
      <c r="AL5" s="742">
        <v>23.5</v>
      </c>
      <c r="AM5" s="713"/>
      <c r="AN5" s="713"/>
      <c r="AO5" s="743"/>
      <c r="AP5" s="708" t="s">
        <v>223</v>
      </c>
      <c r="AQ5" s="709"/>
      <c r="AR5" s="709"/>
      <c r="AS5" s="709"/>
      <c r="AT5" s="709"/>
      <c r="AU5" s="709"/>
      <c r="AV5" s="709"/>
      <c r="AW5" s="709"/>
      <c r="AX5" s="709"/>
      <c r="AY5" s="709"/>
      <c r="AZ5" s="709"/>
      <c r="BA5" s="709"/>
      <c r="BB5" s="709"/>
      <c r="BC5" s="709"/>
      <c r="BD5" s="709"/>
      <c r="BE5" s="709"/>
      <c r="BF5" s="710"/>
      <c r="BG5" s="642">
        <v>796169</v>
      </c>
      <c r="BH5" s="643"/>
      <c r="BI5" s="643"/>
      <c r="BJ5" s="643"/>
      <c r="BK5" s="643"/>
      <c r="BL5" s="643"/>
      <c r="BM5" s="643"/>
      <c r="BN5" s="644"/>
      <c r="BO5" s="675">
        <v>100</v>
      </c>
      <c r="BP5" s="675"/>
      <c r="BQ5" s="675"/>
      <c r="BR5" s="675"/>
      <c r="BS5" s="676" t="s">
        <v>127</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81680</v>
      </c>
      <c r="S6" s="643"/>
      <c r="T6" s="643"/>
      <c r="U6" s="643"/>
      <c r="V6" s="643"/>
      <c r="W6" s="643"/>
      <c r="X6" s="643"/>
      <c r="Y6" s="644"/>
      <c r="Z6" s="675">
        <v>1</v>
      </c>
      <c r="AA6" s="675"/>
      <c r="AB6" s="675"/>
      <c r="AC6" s="675"/>
      <c r="AD6" s="676">
        <v>81680</v>
      </c>
      <c r="AE6" s="676"/>
      <c r="AF6" s="676"/>
      <c r="AG6" s="676"/>
      <c r="AH6" s="676"/>
      <c r="AI6" s="676"/>
      <c r="AJ6" s="676"/>
      <c r="AK6" s="676"/>
      <c r="AL6" s="645">
        <v>2.4</v>
      </c>
      <c r="AM6" s="646"/>
      <c r="AN6" s="646"/>
      <c r="AO6" s="677"/>
      <c r="AP6" s="639" t="s">
        <v>228</v>
      </c>
      <c r="AQ6" s="640"/>
      <c r="AR6" s="640"/>
      <c r="AS6" s="640"/>
      <c r="AT6" s="640"/>
      <c r="AU6" s="640"/>
      <c r="AV6" s="640"/>
      <c r="AW6" s="640"/>
      <c r="AX6" s="640"/>
      <c r="AY6" s="640"/>
      <c r="AZ6" s="640"/>
      <c r="BA6" s="640"/>
      <c r="BB6" s="640"/>
      <c r="BC6" s="640"/>
      <c r="BD6" s="640"/>
      <c r="BE6" s="640"/>
      <c r="BF6" s="641"/>
      <c r="BG6" s="642">
        <v>796169</v>
      </c>
      <c r="BH6" s="643"/>
      <c r="BI6" s="643"/>
      <c r="BJ6" s="643"/>
      <c r="BK6" s="643"/>
      <c r="BL6" s="643"/>
      <c r="BM6" s="643"/>
      <c r="BN6" s="644"/>
      <c r="BO6" s="675">
        <v>100</v>
      </c>
      <c r="BP6" s="675"/>
      <c r="BQ6" s="675"/>
      <c r="BR6" s="675"/>
      <c r="BS6" s="676" t="s">
        <v>136</v>
      </c>
      <c r="BT6" s="676"/>
      <c r="BU6" s="676"/>
      <c r="BV6" s="676"/>
      <c r="BW6" s="676"/>
      <c r="BX6" s="676"/>
      <c r="BY6" s="676"/>
      <c r="BZ6" s="676"/>
      <c r="CA6" s="676"/>
      <c r="CB6" s="739"/>
      <c r="CD6" s="700" t="s">
        <v>229</v>
      </c>
      <c r="CE6" s="701"/>
      <c r="CF6" s="701"/>
      <c r="CG6" s="701"/>
      <c r="CH6" s="701"/>
      <c r="CI6" s="701"/>
      <c r="CJ6" s="701"/>
      <c r="CK6" s="701"/>
      <c r="CL6" s="701"/>
      <c r="CM6" s="701"/>
      <c r="CN6" s="701"/>
      <c r="CO6" s="701"/>
      <c r="CP6" s="701"/>
      <c r="CQ6" s="702"/>
      <c r="CR6" s="642">
        <v>71240</v>
      </c>
      <c r="CS6" s="643"/>
      <c r="CT6" s="643"/>
      <c r="CU6" s="643"/>
      <c r="CV6" s="643"/>
      <c r="CW6" s="643"/>
      <c r="CX6" s="643"/>
      <c r="CY6" s="644"/>
      <c r="CZ6" s="742">
        <v>0.9</v>
      </c>
      <c r="DA6" s="713"/>
      <c r="DB6" s="713"/>
      <c r="DC6" s="745"/>
      <c r="DD6" s="648" t="s">
        <v>136</v>
      </c>
      <c r="DE6" s="643"/>
      <c r="DF6" s="643"/>
      <c r="DG6" s="643"/>
      <c r="DH6" s="643"/>
      <c r="DI6" s="643"/>
      <c r="DJ6" s="643"/>
      <c r="DK6" s="643"/>
      <c r="DL6" s="643"/>
      <c r="DM6" s="643"/>
      <c r="DN6" s="643"/>
      <c r="DO6" s="643"/>
      <c r="DP6" s="644"/>
      <c r="DQ6" s="648">
        <v>71240</v>
      </c>
      <c r="DR6" s="643"/>
      <c r="DS6" s="643"/>
      <c r="DT6" s="643"/>
      <c r="DU6" s="643"/>
      <c r="DV6" s="643"/>
      <c r="DW6" s="643"/>
      <c r="DX6" s="643"/>
      <c r="DY6" s="643"/>
      <c r="DZ6" s="643"/>
      <c r="EA6" s="643"/>
      <c r="EB6" s="643"/>
      <c r="EC6" s="689"/>
    </row>
    <row r="7" spans="2:143" ht="11.25" customHeight="1" x14ac:dyDescent="0.15">
      <c r="B7" s="639" t="s">
        <v>230</v>
      </c>
      <c r="C7" s="640"/>
      <c r="D7" s="640"/>
      <c r="E7" s="640"/>
      <c r="F7" s="640"/>
      <c r="G7" s="640"/>
      <c r="H7" s="640"/>
      <c r="I7" s="640"/>
      <c r="J7" s="640"/>
      <c r="K7" s="640"/>
      <c r="L7" s="640"/>
      <c r="M7" s="640"/>
      <c r="N7" s="640"/>
      <c r="O7" s="640"/>
      <c r="P7" s="640"/>
      <c r="Q7" s="641"/>
      <c r="R7" s="642">
        <v>366</v>
      </c>
      <c r="S7" s="643"/>
      <c r="T7" s="643"/>
      <c r="U7" s="643"/>
      <c r="V7" s="643"/>
      <c r="W7" s="643"/>
      <c r="X7" s="643"/>
      <c r="Y7" s="644"/>
      <c r="Z7" s="675">
        <v>0</v>
      </c>
      <c r="AA7" s="675"/>
      <c r="AB7" s="675"/>
      <c r="AC7" s="675"/>
      <c r="AD7" s="676">
        <v>366</v>
      </c>
      <c r="AE7" s="676"/>
      <c r="AF7" s="676"/>
      <c r="AG7" s="676"/>
      <c r="AH7" s="676"/>
      <c r="AI7" s="676"/>
      <c r="AJ7" s="676"/>
      <c r="AK7" s="676"/>
      <c r="AL7" s="645">
        <v>0</v>
      </c>
      <c r="AM7" s="646"/>
      <c r="AN7" s="646"/>
      <c r="AO7" s="677"/>
      <c r="AP7" s="639" t="s">
        <v>231</v>
      </c>
      <c r="AQ7" s="640"/>
      <c r="AR7" s="640"/>
      <c r="AS7" s="640"/>
      <c r="AT7" s="640"/>
      <c r="AU7" s="640"/>
      <c r="AV7" s="640"/>
      <c r="AW7" s="640"/>
      <c r="AX7" s="640"/>
      <c r="AY7" s="640"/>
      <c r="AZ7" s="640"/>
      <c r="BA7" s="640"/>
      <c r="BB7" s="640"/>
      <c r="BC7" s="640"/>
      <c r="BD7" s="640"/>
      <c r="BE7" s="640"/>
      <c r="BF7" s="641"/>
      <c r="BG7" s="642">
        <v>298144</v>
      </c>
      <c r="BH7" s="643"/>
      <c r="BI7" s="643"/>
      <c r="BJ7" s="643"/>
      <c r="BK7" s="643"/>
      <c r="BL7" s="643"/>
      <c r="BM7" s="643"/>
      <c r="BN7" s="644"/>
      <c r="BO7" s="675">
        <v>37.4</v>
      </c>
      <c r="BP7" s="675"/>
      <c r="BQ7" s="675"/>
      <c r="BR7" s="675"/>
      <c r="BS7" s="676" t="s">
        <v>136</v>
      </c>
      <c r="BT7" s="676"/>
      <c r="BU7" s="676"/>
      <c r="BV7" s="676"/>
      <c r="BW7" s="676"/>
      <c r="BX7" s="676"/>
      <c r="BY7" s="676"/>
      <c r="BZ7" s="676"/>
      <c r="CA7" s="676"/>
      <c r="CB7" s="739"/>
      <c r="CD7" s="681" t="s">
        <v>232</v>
      </c>
      <c r="CE7" s="682"/>
      <c r="CF7" s="682"/>
      <c r="CG7" s="682"/>
      <c r="CH7" s="682"/>
      <c r="CI7" s="682"/>
      <c r="CJ7" s="682"/>
      <c r="CK7" s="682"/>
      <c r="CL7" s="682"/>
      <c r="CM7" s="682"/>
      <c r="CN7" s="682"/>
      <c r="CO7" s="682"/>
      <c r="CP7" s="682"/>
      <c r="CQ7" s="683"/>
      <c r="CR7" s="642">
        <v>2127928</v>
      </c>
      <c r="CS7" s="643"/>
      <c r="CT7" s="643"/>
      <c r="CU7" s="643"/>
      <c r="CV7" s="643"/>
      <c r="CW7" s="643"/>
      <c r="CX7" s="643"/>
      <c r="CY7" s="644"/>
      <c r="CZ7" s="675">
        <v>27</v>
      </c>
      <c r="DA7" s="675"/>
      <c r="DB7" s="675"/>
      <c r="DC7" s="675"/>
      <c r="DD7" s="648">
        <v>9505</v>
      </c>
      <c r="DE7" s="643"/>
      <c r="DF7" s="643"/>
      <c r="DG7" s="643"/>
      <c r="DH7" s="643"/>
      <c r="DI7" s="643"/>
      <c r="DJ7" s="643"/>
      <c r="DK7" s="643"/>
      <c r="DL7" s="643"/>
      <c r="DM7" s="643"/>
      <c r="DN7" s="643"/>
      <c r="DO7" s="643"/>
      <c r="DP7" s="644"/>
      <c r="DQ7" s="648">
        <v>865537</v>
      </c>
      <c r="DR7" s="643"/>
      <c r="DS7" s="643"/>
      <c r="DT7" s="643"/>
      <c r="DU7" s="643"/>
      <c r="DV7" s="643"/>
      <c r="DW7" s="643"/>
      <c r="DX7" s="643"/>
      <c r="DY7" s="643"/>
      <c r="DZ7" s="643"/>
      <c r="EA7" s="643"/>
      <c r="EB7" s="643"/>
      <c r="EC7" s="689"/>
    </row>
    <row r="8" spans="2:143" ht="11.25" customHeight="1" x14ac:dyDescent="0.15">
      <c r="B8" s="639" t="s">
        <v>233</v>
      </c>
      <c r="C8" s="640"/>
      <c r="D8" s="640"/>
      <c r="E8" s="640"/>
      <c r="F8" s="640"/>
      <c r="G8" s="640"/>
      <c r="H8" s="640"/>
      <c r="I8" s="640"/>
      <c r="J8" s="640"/>
      <c r="K8" s="640"/>
      <c r="L8" s="640"/>
      <c r="M8" s="640"/>
      <c r="N8" s="640"/>
      <c r="O8" s="640"/>
      <c r="P8" s="640"/>
      <c r="Q8" s="641"/>
      <c r="R8" s="642">
        <v>1440</v>
      </c>
      <c r="S8" s="643"/>
      <c r="T8" s="643"/>
      <c r="U8" s="643"/>
      <c r="V8" s="643"/>
      <c r="W8" s="643"/>
      <c r="X8" s="643"/>
      <c r="Y8" s="644"/>
      <c r="Z8" s="675">
        <v>0</v>
      </c>
      <c r="AA8" s="675"/>
      <c r="AB8" s="675"/>
      <c r="AC8" s="675"/>
      <c r="AD8" s="676">
        <v>1440</v>
      </c>
      <c r="AE8" s="676"/>
      <c r="AF8" s="676"/>
      <c r="AG8" s="676"/>
      <c r="AH8" s="676"/>
      <c r="AI8" s="676"/>
      <c r="AJ8" s="676"/>
      <c r="AK8" s="676"/>
      <c r="AL8" s="645">
        <v>0</v>
      </c>
      <c r="AM8" s="646"/>
      <c r="AN8" s="646"/>
      <c r="AO8" s="677"/>
      <c r="AP8" s="639" t="s">
        <v>234</v>
      </c>
      <c r="AQ8" s="640"/>
      <c r="AR8" s="640"/>
      <c r="AS8" s="640"/>
      <c r="AT8" s="640"/>
      <c r="AU8" s="640"/>
      <c r="AV8" s="640"/>
      <c r="AW8" s="640"/>
      <c r="AX8" s="640"/>
      <c r="AY8" s="640"/>
      <c r="AZ8" s="640"/>
      <c r="BA8" s="640"/>
      <c r="BB8" s="640"/>
      <c r="BC8" s="640"/>
      <c r="BD8" s="640"/>
      <c r="BE8" s="640"/>
      <c r="BF8" s="641"/>
      <c r="BG8" s="642">
        <v>14269</v>
      </c>
      <c r="BH8" s="643"/>
      <c r="BI8" s="643"/>
      <c r="BJ8" s="643"/>
      <c r="BK8" s="643"/>
      <c r="BL8" s="643"/>
      <c r="BM8" s="643"/>
      <c r="BN8" s="644"/>
      <c r="BO8" s="675">
        <v>1.8</v>
      </c>
      <c r="BP8" s="675"/>
      <c r="BQ8" s="675"/>
      <c r="BR8" s="675"/>
      <c r="BS8" s="648" t="s">
        <v>136</v>
      </c>
      <c r="BT8" s="643"/>
      <c r="BU8" s="643"/>
      <c r="BV8" s="643"/>
      <c r="BW8" s="643"/>
      <c r="BX8" s="643"/>
      <c r="BY8" s="643"/>
      <c r="BZ8" s="643"/>
      <c r="CA8" s="643"/>
      <c r="CB8" s="689"/>
      <c r="CD8" s="681" t="s">
        <v>235</v>
      </c>
      <c r="CE8" s="682"/>
      <c r="CF8" s="682"/>
      <c r="CG8" s="682"/>
      <c r="CH8" s="682"/>
      <c r="CI8" s="682"/>
      <c r="CJ8" s="682"/>
      <c r="CK8" s="682"/>
      <c r="CL8" s="682"/>
      <c r="CM8" s="682"/>
      <c r="CN8" s="682"/>
      <c r="CO8" s="682"/>
      <c r="CP8" s="682"/>
      <c r="CQ8" s="683"/>
      <c r="CR8" s="642">
        <v>1717839</v>
      </c>
      <c r="CS8" s="643"/>
      <c r="CT8" s="643"/>
      <c r="CU8" s="643"/>
      <c r="CV8" s="643"/>
      <c r="CW8" s="643"/>
      <c r="CX8" s="643"/>
      <c r="CY8" s="644"/>
      <c r="CZ8" s="675">
        <v>21.8</v>
      </c>
      <c r="DA8" s="675"/>
      <c r="DB8" s="675"/>
      <c r="DC8" s="675"/>
      <c r="DD8" s="648">
        <v>26435</v>
      </c>
      <c r="DE8" s="643"/>
      <c r="DF8" s="643"/>
      <c r="DG8" s="643"/>
      <c r="DH8" s="643"/>
      <c r="DI8" s="643"/>
      <c r="DJ8" s="643"/>
      <c r="DK8" s="643"/>
      <c r="DL8" s="643"/>
      <c r="DM8" s="643"/>
      <c r="DN8" s="643"/>
      <c r="DO8" s="643"/>
      <c r="DP8" s="644"/>
      <c r="DQ8" s="648">
        <v>979374</v>
      </c>
      <c r="DR8" s="643"/>
      <c r="DS8" s="643"/>
      <c r="DT8" s="643"/>
      <c r="DU8" s="643"/>
      <c r="DV8" s="643"/>
      <c r="DW8" s="643"/>
      <c r="DX8" s="643"/>
      <c r="DY8" s="643"/>
      <c r="DZ8" s="643"/>
      <c r="EA8" s="643"/>
      <c r="EB8" s="643"/>
      <c r="EC8" s="689"/>
    </row>
    <row r="9" spans="2:143" ht="11.25" customHeight="1" x14ac:dyDescent="0.15">
      <c r="B9" s="639" t="s">
        <v>236</v>
      </c>
      <c r="C9" s="640"/>
      <c r="D9" s="640"/>
      <c r="E9" s="640"/>
      <c r="F9" s="640"/>
      <c r="G9" s="640"/>
      <c r="H9" s="640"/>
      <c r="I9" s="640"/>
      <c r="J9" s="640"/>
      <c r="K9" s="640"/>
      <c r="L9" s="640"/>
      <c r="M9" s="640"/>
      <c r="N9" s="640"/>
      <c r="O9" s="640"/>
      <c r="P9" s="640"/>
      <c r="Q9" s="641"/>
      <c r="R9" s="642">
        <v>1733</v>
      </c>
      <c r="S9" s="643"/>
      <c r="T9" s="643"/>
      <c r="U9" s="643"/>
      <c r="V9" s="643"/>
      <c r="W9" s="643"/>
      <c r="X9" s="643"/>
      <c r="Y9" s="644"/>
      <c r="Z9" s="675">
        <v>0</v>
      </c>
      <c r="AA9" s="675"/>
      <c r="AB9" s="675"/>
      <c r="AC9" s="675"/>
      <c r="AD9" s="676">
        <v>1733</v>
      </c>
      <c r="AE9" s="676"/>
      <c r="AF9" s="676"/>
      <c r="AG9" s="676"/>
      <c r="AH9" s="676"/>
      <c r="AI9" s="676"/>
      <c r="AJ9" s="676"/>
      <c r="AK9" s="676"/>
      <c r="AL9" s="645">
        <v>0.1</v>
      </c>
      <c r="AM9" s="646"/>
      <c r="AN9" s="646"/>
      <c r="AO9" s="677"/>
      <c r="AP9" s="639" t="s">
        <v>237</v>
      </c>
      <c r="AQ9" s="640"/>
      <c r="AR9" s="640"/>
      <c r="AS9" s="640"/>
      <c r="AT9" s="640"/>
      <c r="AU9" s="640"/>
      <c r="AV9" s="640"/>
      <c r="AW9" s="640"/>
      <c r="AX9" s="640"/>
      <c r="AY9" s="640"/>
      <c r="AZ9" s="640"/>
      <c r="BA9" s="640"/>
      <c r="BB9" s="640"/>
      <c r="BC9" s="640"/>
      <c r="BD9" s="640"/>
      <c r="BE9" s="640"/>
      <c r="BF9" s="641"/>
      <c r="BG9" s="642">
        <v>255974</v>
      </c>
      <c r="BH9" s="643"/>
      <c r="BI9" s="643"/>
      <c r="BJ9" s="643"/>
      <c r="BK9" s="643"/>
      <c r="BL9" s="643"/>
      <c r="BM9" s="643"/>
      <c r="BN9" s="644"/>
      <c r="BO9" s="675">
        <v>32.1</v>
      </c>
      <c r="BP9" s="675"/>
      <c r="BQ9" s="675"/>
      <c r="BR9" s="675"/>
      <c r="BS9" s="648" t="s">
        <v>136</v>
      </c>
      <c r="BT9" s="643"/>
      <c r="BU9" s="643"/>
      <c r="BV9" s="643"/>
      <c r="BW9" s="643"/>
      <c r="BX9" s="643"/>
      <c r="BY9" s="643"/>
      <c r="BZ9" s="643"/>
      <c r="CA9" s="643"/>
      <c r="CB9" s="689"/>
      <c r="CD9" s="681" t="s">
        <v>238</v>
      </c>
      <c r="CE9" s="682"/>
      <c r="CF9" s="682"/>
      <c r="CG9" s="682"/>
      <c r="CH9" s="682"/>
      <c r="CI9" s="682"/>
      <c r="CJ9" s="682"/>
      <c r="CK9" s="682"/>
      <c r="CL9" s="682"/>
      <c r="CM9" s="682"/>
      <c r="CN9" s="682"/>
      <c r="CO9" s="682"/>
      <c r="CP9" s="682"/>
      <c r="CQ9" s="683"/>
      <c r="CR9" s="642">
        <v>521072</v>
      </c>
      <c r="CS9" s="643"/>
      <c r="CT9" s="643"/>
      <c r="CU9" s="643"/>
      <c r="CV9" s="643"/>
      <c r="CW9" s="643"/>
      <c r="CX9" s="643"/>
      <c r="CY9" s="644"/>
      <c r="CZ9" s="675">
        <v>6.6</v>
      </c>
      <c r="DA9" s="675"/>
      <c r="DB9" s="675"/>
      <c r="DC9" s="675"/>
      <c r="DD9" s="648">
        <v>31234</v>
      </c>
      <c r="DE9" s="643"/>
      <c r="DF9" s="643"/>
      <c r="DG9" s="643"/>
      <c r="DH9" s="643"/>
      <c r="DI9" s="643"/>
      <c r="DJ9" s="643"/>
      <c r="DK9" s="643"/>
      <c r="DL9" s="643"/>
      <c r="DM9" s="643"/>
      <c r="DN9" s="643"/>
      <c r="DO9" s="643"/>
      <c r="DP9" s="644"/>
      <c r="DQ9" s="648">
        <v>485631</v>
      </c>
      <c r="DR9" s="643"/>
      <c r="DS9" s="643"/>
      <c r="DT9" s="643"/>
      <c r="DU9" s="643"/>
      <c r="DV9" s="643"/>
      <c r="DW9" s="643"/>
      <c r="DX9" s="643"/>
      <c r="DY9" s="643"/>
      <c r="DZ9" s="643"/>
      <c r="EA9" s="643"/>
      <c r="EB9" s="643"/>
      <c r="EC9" s="689"/>
    </row>
    <row r="10" spans="2:143" ht="11.25" customHeight="1" x14ac:dyDescent="0.15">
      <c r="B10" s="639" t="s">
        <v>239</v>
      </c>
      <c r="C10" s="640"/>
      <c r="D10" s="640"/>
      <c r="E10" s="640"/>
      <c r="F10" s="640"/>
      <c r="G10" s="640"/>
      <c r="H10" s="640"/>
      <c r="I10" s="640"/>
      <c r="J10" s="640"/>
      <c r="K10" s="640"/>
      <c r="L10" s="640"/>
      <c r="M10" s="640"/>
      <c r="N10" s="640"/>
      <c r="O10" s="640"/>
      <c r="P10" s="640"/>
      <c r="Q10" s="641"/>
      <c r="R10" s="642" t="s">
        <v>136</v>
      </c>
      <c r="S10" s="643"/>
      <c r="T10" s="643"/>
      <c r="U10" s="643"/>
      <c r="V10" s="643"/>
      <c r="W10" s="643"/>
      <c r="X10" s="643"/>
      <c r="Y10" s="644"/>
      <c r="Z10" s="675" t="s">
        <v>136</v>
      </c>
      <c r="AA10" s="675"/>
      <c r="AB10" s="675"/>
      <c r="AC10" s="675"/>
      <c r="AD10" s="676" t="s">
        <v>136</v>
      </c>
      <c r="AE10" s="676"/>
      <c r="AF10" s="676"/>
      <c r="AG10" s="676"/>
      <c r="AH10" s="676"/>
      <c r="AI10" s="676"/>
      <c r="AJ10" s="676"/>
      <c r="AK10" s="676"/>
      <c r="AL10" s="645" t="s">
        <v>136</v>
      </c>
      <c r="AM10" s="646"/>
      <c r="AN10" s="646"/>
      <c r="AO10" s="677"/>
      <c r="AP10" s="639" t="s">
        <v>240</v>
      </c>
      <c r="AQ10" s="640"/>
      <c r="AR10" s="640"/>
      <c r="AS10" s="640"/>
      <c r="AT10" s="640"/>
      <c r="AU10" s="640"/>
      <c r="AV10" s="640"/>
      <c r="AW10" s="640"/>
      <c r="AX10" s="640"/>
      <c r="AY10" s="640"/>
      <c r="AZ10" s="640"/>
      <c r="BA10" s="640"/>
      <c r="BB10" s="640"/>
      <c r="BC10" s="640"/>
      <c r="BD10" s="640"/>
      <c r="BE10" s="640"/>
      <c r="BF10" s="641"/>
      <c r="BG10" s="642">
        <v>15902</v>
      </c>
      <c r="BH10" s="643"/>
      <c r="BI10" s="643"/>
      <c r="BJ10" s="643"/>
      <c r="BK10" s="643"/>
      <c r="BL10" s="643"/>
      <c r="BM10" s="643"/>
      <c r="BN10" s="644"/>
      <c r="BO10" s="675">
        <v>2</v>
      </c>
      <c r="BP10" s="675"/>
      <c r="BQ10" s="675"/>
      <c r="BR10" s="675"/>
      <c r="BS10" s="648" t="s">
        <v>127</v>
      </c>
      <c r="BT10" s="643"/>
      <c r="BU10" s="643"/>
      <c r="BV10" s="643"/>
      <c r="BW10" s="643"/>
      <c r="BX10" s="643"/>
      <c r="BY10" s="643"/>
      <c r="BZ10" s="643"/>
      <c r="CA10" s="643"/>
      <c r="CB10" s="689"/>
      <c r="CD10" s="681" t="s">
        <v>241</v>
      </c>
      <c r="CE10" s="682"/>
      <c r="CF10" s="682"/>
      <c r="CG10" s="682"/>
      <c r="CH10" s="682"/>
      <c r="CI10" s="682"/>
      <c r="CJ10" s="682"/>
      <c r="CK10" s="682"/>
      <c r="CL10" s="682"/>
      <c r="CM10" s="682"/>
      <c r="CN10" s="682"/>
      <c r="CO10" s="682"/>
      <c r="CP10" s="682"/>
      <c r="CQ10" s="683"/>
      <c r="CR10" s="642">
        <v>2165</v>
      </c>
      <c r="CS10" s="643"/>
      <c r="CT10" s="643"/>
      <c r="CU10" s="643"/>
      <c r="CV10" s="643"/>
      <c r="CW10" s="643"/>
      <c r="CX10" s="643"/>
      <c r="CY10" s="644"/>
      <c r="CZ10" s="675">
        <v>0</v>
      </c>
      <c r="DA10" s="675"/>
      <c r="DB10" s="675"/>
      <c r="DC10" s="675"/>
      <c r="DD10" s="648" t="s">
        <v>136</v>
      </c>
      <c r="DE10" s="643"/>
      <c r="DF10" s="643"/>
      <c r="DG10" s="643"/>
      <c r="DH10" s="643"/>
      <c r="DI10" s="643"/>
      <c r="DJ10" s="643"/>
      <c r="DK10" s="643"/>
      <c r="DL10" s="643"/>
      <c r="DM10" s="643"/>
      <c r="DN10" s="643"/>
      <c r="DO10" s="643"/>
      <c r="DP10" s="644"/>
      <c r="DQ10" s="648">
        <v>2165</v>
      </c>
      <c r="DR10" s="643"/>
      <c r="DS10" s="643"/>
      <c r="DT10" s="643"/>
      <c r="DU10" s="643"/>
      <c r="DV10" s="643"/>
      <c r="DW10" s="643"/>
      <c r="DX10" s="643"/>
      <c r="DY10" s="643"/>
      <c r="DZ10" s="643"/>
      <c r="EA10" s="643"/>
      <c r="EB10" s="643"/>
      <c r="EC10" s="689"/>
    </row>
    <row r="11" spans="2:143" ht="11.25" customHeight="1" x14ac:dyDescent="0.15">
      <c r="B11" s="639" t="s">
        <v>242</v>
      </c>
      <c r="C11" s="640"/>
      <c r="D11" s="640"/>
      <c r="E11" s="640"/>
      <c r="F11" s="640"/>
      <c r="G11" s="640"/>
      <c r="H11" s="640"/>
      <c r="I11" s="640"/>
      <c r="J11" s="640"/>
      <c r="K11" s="640"/>
      <c r="L11" s="640"/>
      <c r="M11" s="640"/>
      <c r="N11" s="640"/>
      <c r="O11" s="640"/>
      <c r="P11" s="640"/>
      <c r="Q11" s="641"/>
      <c r="R11" s="642">
        <v>189584</v>
      </c>
      <c r="S11" s="643"/>
      <c r="T11" s="643"/>
      <c r="U11" s="643"/>
      <c r="V11" s="643"/>
      <c r="W11" s="643"/>
      <c r="X11" s="643"/>
      <c r="Y11" s="644"/>
      <c r="Z11" s="645">
        <v>2.2999999999999998</v>
      </c>
      <c r="AA11" s="646"/>
      <c r="AB11" s="646"/>
      <c r="AC11" s="647"/>
      <c r="AD11" s="648">
        <v>189584</v>
      </c>
      <c r="AE11" s="643"/>
      <c r="AF11" s="643"/>
      <c r="AG11" s="643"/>
      <c r="AH11" s="643"/>
      <c r="AI11" s="643"/>
      <c r="AJ11" s="643"/>
      <c r="AK11" s="644"/>
      <c r="AL11" s="645">
        <v>5.6</v>
      </c>
      <c r="AM11" s="646"/>
      <c r="AN11" s="646"/>
      <c r="AO11" s="677"/>
      <c r="AP11" s="639" t="s">
        <v>243</v>
      </c>
      <c r="AQ11" s="640"/>
      <c r="AR11" s="640"/>
      <c r="AS11" s="640"/>
      <c r="AT11" s="640"/>
      <c r="AU11" s="640"/>
      <c r="AV11" s="640"/>
      <c r="AW11" s="640"/>
      <c r="AX11" s="640"/>
      <c r="AY11" s="640"/>
      <c r="AZ11" s="640"/>
      <c r="BA11" s="640"/>
      <c r="BB11" s="640"/>
      <c r="BC11" s="640"/>
      <c r="BD11" s="640"/>
      <c r="BE11" s="640"/>
      <c r="BF11" s="641"/>
      <c r="BG11" s="642">
        <v>11999</v>
      </c>
      <c r="BH11" s="643"/>
      <c r="BI11" s="643"/>
      <c r="BJ11" s="643"/>
      <c r="BK11" s="643"/>
      <c r="BL11" s="643"/>
      <c r="BM11" s="643"/>
      <c r="BN11" s="644"/>
      <c r="BO11" s="675">
        <v>1.5</v>
      </c>
      <c r="BP11" s="675"/>
      <c r="BQ11" s="675"/>
      <c r="BR11" s="675"/>
      <c r="BS11" s="648" t="s">
        <v>127</v>
      </c>
      <c r="BT11" s="643"/>
      <c r="BU11" s="643"/>
      <c r="BV11" s="643"/>
      <c r="BW11" s="643"/>
      <c r="BX11" s="643"/>
      <c r="BY11" s="643"/>
      <c r="BZ11" s="643"/>
      <c r="CA11" s="643"/>
      <c r="CB11" s="689"/>
      <c r="CD11" s="681" t="s">
        <v>244</v>
      </c>
      <c r="CE11" s="682"/>
      <c r="CF11" s="682"/>
      <c r="CG11" s="682"/>
      <c r="CH11" s="682"/>
      <c r="CI11" s="682"/>
      <c r="CJ11" s="682"/>
      <c r="CK11" s="682"/>
      <c r="CL11" s="682"/>
      <c r="CM11" s="682"/>
      <c r="CN11" s="682"/>
      <c r="CO11" s="682"/>
      <c r="CP11" s="682"/>
      <c r="CQ11" s="683"/>
      <c r="CR11" s="642">
        <v>1123804</v>
      </c>
      <c r="CS11" s="643"/>
      <c r="CT11" s="643"/>
      <c r="CU11" s="643"/>
      <c r="CV11" s="643"/>
      <c r="CW11" s="643"/>
      <c r="CX11" s="643"/>
      <c r="CY11" s="644"/>
      <c r="CZ11" s="675">
        <v>14.3</v>
      </c>
      <c r="DA11" s="675"/>
      <c r="DB11" s="675"/>
      <c r="DC11" s="675"/>
      <c r="DD11" s="648">
        <v>799332</v>
      </c>
      <c r="DE11" s="643"/>
      <c r="DF11" s="643"/>
      <c r="DG11" s="643"/>
      <c r="DH11" s="643"/>
      <c r="DI11" s="643"/>
      <c r="DJ11" s="643"/>
      <c r="DK11" s="643"/>
      <c r="DL11" s="643"/>
      <c r="DM11" s="643"/>
      <c r="DN11" s="643"/>
      <c r="DO11" s="643"/>
      <c r="DP11" s="644"/>
      <c r="DQ11" s="648">
        <v>272310</v>
      </c>
      <c r="DR11" s="643"/>
      <c r="DS11" s="643"/>
      <c r="DT11" s="643"/>
      <c r="DU11" s="643"/>
      <c r="DV11" s="643"/>
      <c r="DW11" s="643"/>
      <c r="DX11" s="643"/>
      <c r="DY11" s="643"/>
      <c r="DZ11" s="643"/>
      <c r="EA11" s="643"/>
      <c r="EB11" s="643"/>
      <c r="EC11" s="689"/>
    </row>
    <row r="12" spans="2:143" ht="11.25" customHeight="1" x14ac:dyDescent="0.15">
      <c r="B12" s="639" t="s">
        <v>245</v>
      </c>
      <c r="C12" s="640"/>
      <c r="D12" s="640"/>
      <c r="E12" s="640"/>
      <c r="F12" s="640"/>
      <c r="G12" s="640"/>
      <c r="H12" s="640"/>
      <c r="I12" s="640"/>
      <c r="J12" s="640"/>
      <c r="K12" s="640"/>
      <c r="L12" s="640"/>
      <c r="M12" s="640"/>
      <c r="N12" s="640"/>
      <c r="O12" s="640"/>
      <c r="P12" s="640"/>
      <c r="Q12" s="641"/>
      <c r="R12" s="642">
        <v>2785</v>
      </c>
      <c r="S12" s="643"/>
      <c r="T12" s="643"/>
      <c r="U12" s="643"/>
      <c r="V12" s="643"/>
      <c r="W12" s="643"/>
      <c r="X12" s="643"/>
      <c r="Y12" s="644"/>
      <c r="Z12" s="675">
        <v>0</v>
      </c>
      <c r="AA12" s="675"/>
      <c r="AB12" s="675"/>
      <c r="AC12" s="675"/>
      <c r="AD12" s="676">
        <v>2785</v>
      </c>
      <c r="AE12" s="676"/>
      <c r="AF12" s="676"/>
      <c r="AG12" s="676"/>
      <c r="AH12" s="676"/>
      <c r="AI12" s="676"/>
      <c r="AJ12" s="676"/>
      <c r="AK12" s="676"/>
      <c r="AL12" s="645">
        <v>0.1</v>
      </c>
      <c r="AM12" s="646"/>
      <c r="AN12" s="646"/>
      <c r="AO12" s="677"/>
      <c r="AP12" s="639" t="s">
        <v>246</v>
      </c>
      <c r="AQ12" s="640"/>
      <c r="AR12" s="640"/>
      <c r="AS12" s="640"/>
      <c r="AT12" s="640"/>
      <c r="AU12" s="640"/>
      <c r="AV12" s="640"/>
      <c r="AW12" s="640"/>
      <c r="AX12" s="640"/>
      <c r="AY12" s="640"/>
      <c r="AZ12" s="640"/>
      <c r="BA12" s="640"/>
      <c r="BB12" s="640"/>
      <c r="BC12" s="640"/>
      <c r="BD12" s="640"/>
      <c r="BE12" s="640"/>
      <c r="BF12" s="641"/>
      <c r="BG12" s="642">
        <v>410435</v>
      </c>
      <c r="BH12" s="643"/>
      <c r="BI12" s="643"/>
      <c r="BJ12" s="643"/>
      <c r="BK12" s="643"/>
      <c r="BL12" s="643"/>
      <c r="BM12" s="643"/>
      <c r="BN12" s="644"/>
      <c r="BO12" s="675">
        <v>51.5</v>
      </c>
      <c r="BP12" s="675"/>
      <c r="BQ12" s="675"/>
      <c r="BR12" s="675"/>
      <c r="BS12" s="648" t="s">
        <v>136</v>
      </c>
      <c r="BT12" s="643"/>
      <c r="BU12" s="643"/>
      <c r="BV12" s="643"/>
      <c r="BW12" s="643"/>
      <c r="BX12" s="643"/>
      <c r="BY12" s="643"/>
      <c r="BZ12" s="643"/>
      <c r="CA12" s="643"/>
      <c r="CB12" s="689"/>
      <c r="CD12" s="681" t="s">
        <v>247</v>
      </c>
      <c r="CE12" s="682"/>
      <c r="CF12" s="682"/>
      <c r="CG12" s="682"/>
      <c r="CH12" s="682"/>
      <c r="CI12" s="682"/>
      <c r="CJ12" s="682"/>
      <c r="CK12" s="682"/>
      <c r="CL12" s="682"/>
      <c r="CM12" s="682"/>
      <c r="CN12" s="682"/>
      <c r="CO12" s="682"/>
      <c r="CP12" s="682"/>
      <c r="CQ12" s="683"/>
      <c r="CR12" s="642">
        <v>562086</v>
      </c>
      <c r="CS12" s="643"/>
      <c r="CT12" s="643"/>
      <c r="CU12" s="643"/>
      <c r="CV12" s="643"/>
      <c r="CW12" s="643"/>
      <c r="CX12" s="643"/>
      <c r="CY12" s="644"/>
      <c r="CZ12" s="675">
        <v>7.1</v>
      </c>
      <c r="DA12" s="675"/>
      <c r="DB12" s="675"/>
      <c r="DC12" s="675"/>
      <c r="DD12" s="648">
        <v>120678</v>
      </c>
      <c r="DE12" s="643"/>
      <c r="DF12" s="643"/>
      <c r="DG12" s="643"/>
      <c r="DH12" s="643"/>
      <c r="DI12" s="643"/>
      <c r="DJ12" s="643"/>
      <c r="DK12" s="643"/>
      <c r="DL12" s="643"/>
      <c r="DM12" s="643"/>
      <c r="DN12" s="643"/>
      <c r="DO12" s="643"/>
      <c r="DP12" s="644"/>
      <c r="DQ12" s="648">
        <v>226983</v>
      </c>
      <c r="DR12" s="643"/>
      <c r="DS12" s="643"/>
      <c r="DT12" s="643"/>
      <c r="DU12" s="643"/>
      <c r="DV12" s="643"/>
      <c r="DW12" s="643"/>
      <c r="DX12" s="643"/>
      <c r="DY12" s="643"/>
      <c r="DZ12" s="643"/>
      <c r="EA12" s="643"/>
      <c r="EB12" s="643"/>
      <c r="EC12" s="689"/>
    </row>
    <row r="13" spans="2:143" ht="11.25" customHeight="1" x14ac:dyDescent="0.15">
      <c r="B13" s="639" t="s">
        <v>248</v>
      </c>
      <c r="C13" s="640"/>
      <c r="D13" s="640"/>
      <c r="E13" s="640"/>
      <c r="F13" s="640"/>
      <c r="G13" s="640"/>
      <c r="H13" s="640"/>
      <c r="I13" s="640"/>
      <c r="J13" s="640"/>
      <c r="K13" s="640"/>
      <c r="L13" s="640"/>
      <c r="M13" s="640"/>
      <c r="N13" s="640"/>
      <c r="O13" s="640"/>
      <c r="P13" s="640"/>
      <c r="Q13" s="641"/>
      <c r="R13" s="642" t="s">
        <v>136</v>
      </c>
      <c r="S13" s="643"/>
      <c r="T13" s="643"/>
      <c r="U13" s="643"/>
      <c r="V13" s="643"/>
      <c r="W13" s="643"/>
      <c r="X13" s="643"/>
      <c r="Y13" s="644"/>
      <c r="Z13" s="675" t="s">
        <v>127</v>
      </c>
      <c r="AA13" s="675"/>
      <c r="AB13" s="675"/>
      <c r="AC13" s="675"/>
      <c r="AD13" s="676" t="s">
        <v>136</v>
      </c>
      <c r="AE13" s="676"/>
      <c r="AF13" s="676"/>
      <c r="AG13" s="676"/>
      <c r="AH13" s="676"/>
      <c r="AI13" s="676"/>
      <c r="AJ13" s="676"/>
      <c r="AK13" s="676"/>
      <c r="AL13" s="645" t="s">
        <v>136</v>
      </c>
      <c r="AM13" s="646"/>
      <c r="AN13" s="646"/>
      <c r="AO13" s="677"/>
      <c r="AP13" s="639" t="s">
        <v>249</v>
      </c>
      <c r="AQ13" s="640"/>
      <c r="AR13" s="640"/>
      <c r="AS13" s="640"/>
      <c r="AT13" s="640"/>
      <c r="AU13" s="640"/>
      <c r="AV13" s="640"/>
      <c r="AW13" s="640"/>
      <c r="AX13" s="640"/>
      <c r="AY13" s="640"/>
      <c r="AZ13" s="640"/>
      <c r="BA13" s="640"/>
      <c r="BB13" s="640"/>
      <c r="BC13" s="640"/>
      <c r="BD13" s="640"/>
      <c r="BE13" s="640"/>
      <c r="BF13" s="641"/>
      <c r="BG13" s="642">
        <v>397597</v>
      </c>
      <c r="BH13" s="643"/>
      <c r="BI13" s="643"/>
      <c r="BJ13" s="643"/>
      <c r="BK13" s="643"/>
      <c r="BL13" s="643"/>
      <c r="BM13" s="643"/>
      <c r="BN13" s="644"/>
      <c r="BO13" s="675">
        <v>49.9</v>
      </c>
      <c r="BP13" s="675"/>
      <c r="BQ13" s="675"/>
      <c r="BR13" s="675"/>
      <c r="BS13" s="648" t="s">
        <v>136</v>
      </c>
      <c r="BT13" s="643"/>
      <c r="BU13" s="643"/>
      <c r="BV13" s="643"/>
      <c r="BW13" s="643"/>
      <c r="BX13" s="643"/>
      <c r="BY13" s="643"/>
      <c r="BZ13" s="643"/>
      <c r="CA13" s="643"/>
      <c r="CB13" s="689"/>
      <c r="CD13" s="681" t="s">
        <v>250</v>
      </c>
      <c r="CE13" s="682"/>
      <c r="CF13" s="682"/>
      <c r="CG13" s="682"/>
      <c r="CH13" s="682"/>
      <c r="CI13" s="682"/>
      <c r="CJ13" s="682"/>
      <c r="CK13" s="682"/>
      <c r="CL13" s="682"/>
      <c r="CM13" s="682"/>
      <c r="CN13" s="682"/>
      <c r="CO13" s="682"/>
      <c r="CP13" s="682"/>
      <c r="CQ13" s="683"/>
      <c r="CR13" s="642">
        <v>282482</v>
      </c>
      <c r="CS13" s="643"/>
      <c r="CT13" s="643"/>
      <c r="CU13" s="643"/>
      <c r="CV13" s="643"/>
      <c r="CW13" s="643"/>
      <c r="CX13" s="643"/>
      <c r="CY13" s="644"/>
      <c r="CZ13" s="675">
        <v>3.6</v>
      </c>
      <c r="DA13" s="675"/>
      <c r="DB13" s="675"/>
      <c r="DC13" s="675"/>
      <c r="DD13" s="648">
        <v>185276</v>
      </c>
      <c r="DE13" s="643"/>
      <c r="DF13" s="643"/>
      <c r="DG13" s="643"/>
      <c r="DH13" s="643"/>
      <c r="DI13" s="643"/>
      <c r="DJ13" s="643"/>
      <c r="DK13" s="643"/>
      <c r="DL13" s="643"/>
      <c r="DM13" s="643"/>
      <c r="DN13" s="643"/>
      <c r="DO13" s="643"/>
      <c r="DP13" s="644"/>
      <c r="DQ13" s="648">
        <v>109144</v>
      </c>
      <c r="DR13" s="643"/>
      <c r="DS13" s="643"/>
      <c r="DT13" s="643"/>
      <c r="DU13" s="643"/>
      <c r="DV13" s="643"/>
      <c r="DW13" s="643"/>
      <c r="DX13" s="643"/>
      <c r="DY13" s="643"/>
      <c r="DZ13" s="643"/>
      <c r="EA13" s="643"/>
      <c r="EB13" s="643"/>
      <c r="EC13" s="689"/>
    </row>
    <row r="14" spans="2:143" ht="11.25" customHeight="1" x14ac:dyDescent="0.15">
      <c r="B14" s="639" t="s">
        <v>251</v>
      </c>
      <c r="C14" s="640"/>
      <c r="D14" s="640"/>
      <c r="E14" s="640"/>
      <c r="F14" s="640"/>
      <c r="G14" s="640"/>
      <c r="H14" s="640"/>
      <c r="I14" s="640"/>
      <c r="J14" s="640"/>
      <c r="K14" s="640"/>
      <c r="L14" s="640"/>
      <c r="M14" s="640"/>
      <c r="N14" s="640"/>
      <c r="O14" s="640"/>
      <c r="P14" s="640"/>
      <c r="Q14" s="641"/>
      <c r="R14" s="642" t="s">
        <v>136</v>
      </c>
      <c r="S14" s="643"/>
      <c r="T14" s="643"/>
      <c r="U14" s="643"/>
      <c r="V14" s="643"/>
      <c r="W14" s="643"/>
      <c r="X14" s="643"/>
      <c r="Y14" s="644"/>
      <c r="Z14" s="675" t="s">
        <v>136</v>
      </c>
      <c r="AA14" s="675"/>
      <c r="AB14" s="675"/>
      <c r="AC14" s="675"/>
      <c r="AD14" s="676" t="s">
        <v>136</v>
      </c>
      <c r="AE14" s="676"/>
      <c r="AF14" s="676"/>
      <c r="AG14" s="676"/>
      <c r="AH14" s="676"/>
      <c r="AI14" s="676"/>
      <c r="AJ14" s="676"/>
      <c r="AK14" s="676"/>
      <c r="AL14" s="645" t="s">
        <v>136</v>
      </c>
      <c r="AM14" s="646"/>
      <c r="AN14" s="646"/>
      <c r="AO14" s="677"/>
      <c r="AP14" s="639" t="s">
        <v>252</v>
      </c>
      <c r="AQ14" s="640"/>
      <c r="AR14" s="640"/>
      <c r="AS14" s="640"/>
      <c r="AT14" s="640"/>
      <c r="AU14" s="640"/>
      <c r="AV14" s="640"/>
      <c r="AW14" s="640"/>
      <c r="AX14" s="640"/>
      <c r="AY14" s="640"/>
      <c r="AZ14" s="640"/>
      <c r="BA14" s="640"/>
      <c r="BB14" s="640"/>
      <c r="BC14" s="640"/>
      <c r="BD14" s="640"/>
      <c r="BE14" s="640"/>
      <c r="BF14" s="641"/>
      <c r="BG14" s="642">
        <v>45018</v>
      </c>
      <c r="BH14" s="643"/>
      <c r="BI14" s="643"/>
      <c r="BJ14" s="643"/>
      <c r="BK14" s="643"/>
      <c r="BL14" s="643"/>
      <c r="BM14" s="643"/>
      <c r="BN14" s="644"/>
      <c r="BO14" s="675">
        <v>5.7</v>
      </c>
      <c r="BP14" s="675"/>
      <c r="BQ14" s="675"/>
      <c r="BR14" s="675"/>
      <c r="BS14" s="648" t="s">
        <v>127</v>
      </c>
      <c r="BT14" s="643"/>
      <c r="BU14" s="643"/>
      <c r="BV14" s="643"/>
      <c r="BW14" s="643"/>
      <c r="BX14" s="643"/>
      <c r="BY14" s="643"/>
      <c r="BZ14" s="643"/>
      <c r="CA14" s="643"/>
      <c r="CB14" s="689"/>
      <c r="CD14" s="681" t="s">
        <v>253</v>
      </c>
      <c r="CE14" s="682"/>
      <c r="CF14" s="682"/>
      <c r="CG14" s="682"/>
      <c r="CH14" s="682"/>
      <c r="CI14" s="682"/>
      <c r="CJ14" s="682"/>
      <c r="CK14" s="682"/>
      <c r="CL14" s="682"/>
      <c r="CM14" s="682"/>
      <c r="CN14" s="682"/>
      <c r="CO14" s="682"/>
      <c r="CP14" s="682"/>
      <c r="CQ14" s="683"/>
      <c r="CR14" s="642">
        <v>207118</v>
      </c>
      <c r="CS14" s="643"/>
      <c r="CT14" s="643"/>
      <c r="CU14" s="643"/>
      <c r="CV14" s="643"/>
      <c r="CW14" s="643"/>
      <c r="CX14" s="643"/>
      <c r="CY14" s="644"/>
      <c r="CZ14" s="675">
        <v>2.6</v>
      </c>
      <c r="DA14" s="675"/>
      <c r="DB14" s="675"/>
      <c r="DC14" s="675"/>
      <c r="DD14" s="648">
        <v>3260</v>
      </c>
      <c r="DE14" s="643"/>
      <c r="DF14" s="643"/>
      <c r="DG14" s="643"/>
      <c r="DH14" s="643"/>
      <c r="DI14" s="643"/>
      <c r="DJ14" s="643"/>
      <c r="DK14" s="643"/>
      <c r="DL14" s="643"/>
      <c r="DM14" s="643"/>
      <c r="DN14" s="643"/>
      <c r="DO14" s="643"/>
      <c r="DP14" s="644"/>
      <c r="DQ14" s="648">
        <v>205643</v>
      </c>
      <c r="DR14" s="643"/>
      <c r="DS14" s="643"/>
      <c r="DT14" s="643"/>
      <c r="DU14" s="643"/>
      <c r="DV14" s="643"/>
      <c r="DW14" s="643"/>
      <c r="DX14" s="643"/>
      <c r="DY14" s="643"/>
      <c r="DZ14" s="643"/>
      <c r="EA14" s="643"/>
      <c r="EB14" s="643"/>
      <c r="EC14" s="689"/>
    </row>
    <row r="15" spans="2:143" ht="11.25" customHeight="1" x14ac:dyDescent="0.15">
      <c r="B15" s="639" t="s">
        <v>254</v>
      </c>
      <c r="C15" s="640"/>
      <c r="D15" s="640"/>
      <c r="E15" s="640"/>
      <c r="F15" s="640"/>
      <c r="G15" s="640"/>
      <c r="H15" s="640"/>
      <c r="I15" s="640"/>
      <c r="J15" s="640"/>
      <c r="K15" s="640"/>
      <c r="L15" s="640"/>
      <c r="M15" s="640"/>
      <c r="N15" s="640"/>
      <c r="O15" s="640"/>
      <c r="P15" s="640"/>
      <c r="Q15" s="641"/>
      <c r="R15" s="642" t="s">
        <v>136</v>
      </c>
      <c r="S15" s="643"/>
      <c r="T15" s="643"/>
      <c r="U15" s="643"/>
      <c r="V15" s="643"/>
      <c r="W15" s="643"/>
      <c r="X15" s="643"/>
      <c r="Y15" s="644"/>
      <c r="Z15" s="675" t="s">
        <v>127</v>
      </c>
      <c r="AA15" s="675"/>
      <c r="AB15" s="675"/>
      <c r="AC15" s="675"/>
      <c r="AD15" s="676" t="s">
        <v>136</v>
      </c>
      <c r="AE15" s="676"/>
      <c r="AF15" s="676"/>
      <c r="AG15" s="676"/>
      <c r="AH15" s="676"/>
      <c r="AI15" s="676"/>
      <c r="AJ15" s="676"/>
      <c r="AK15" s="676"/>
      <c r="AL15" s="645" t="s">
        <v>136</v>
      </c>
      <c r="AM15" s="646"/>
      <c r="AN15" s="646"/>
      <c r="AO15" s="677"/>
      <c r="AP15" s="639" t="s">
        <v>255</v>
      </c>
      <c r="AQ15" s="640"/>
      <c r="AR15" s="640"/>
      <c r="AS15" s="640"/>
      <c r="AT15" s="640"/>
      <c r="AU15" s="640"/>
      <c r="AV15" s="640"/>
      <c r="AW15" s="640"/>
      <c r="AX15" s="640"/>
      <c r="AY15" s="640"/>
      <c r="AZ15" s="640"/>
      <c r="BA15" s="640"/>
      <c r="BB15" s="640"/>
      <c r="BC15" s="640"/>
      <c r="BD15" s="640"/>
      <c r="BE15" s="640"/>
      <c r="BF15" s="641"/>
      <c r="BG15" s="642">
        <v>42572</v>
      </c>
      <c r="BH15" s="643"/>
      <c r="BI15" s="643"/>
      <c r="BJ15" s="643"/>
      <c r="BK15" s="643"/>
      <c r="BL15" s="643"/>
      <c r="BM15" s="643"/>
      <c r="BN15" s="644"/>
      <c r="BO15" s="675">
        <v>5.3</v>
      </c>
      <c r="BP15" s="675"/>
      <c r="BQ15" s="675"/>
      <c r="BR15" s="675"/>
      <c r="BS15" s="648" t="s">
        <v>136</v>
      </c>
      <c r="BT15" s="643"/>
      <c r="BU15" s="643"/>
      <c r="BV15" s="643"/>
      <c r="BW15" s="643"/>
      <c r="BX15" s="643"/>
      <c r="BY15" s="643"/>
      <c r="BZ15" s="643"/>
      <c r="CA15" s="643"/>
      <c r="CB15" s="689"/>
      <c r="CD15" s="681" t="s">
        <v>256</v>
      </c>
      <c r="CE15" s="682"/>
      <c r="CF15" s="682"/>
      <c r="CG15" s="682"/>
      <c r="CH15" s="682"/>
      <c r="CI15" s="682"/>
      <c r="CJ15" s="682"/>
      <c r="CK15" s="682"/>
      <c r="CL15" s="682"/>
      <c r="CM15" s="682"/>
      <c r="CN15" s="682"/>
      <c r="CO15" s="682"/>
      <c r="CP15" s="682"/>
      <c r="CQ15" s="683"/>
      <c r="CR15" s="642">
        <v>623622</v>
      </c>
      <c r="CS15" s="643"/>
      <c r="CT15" s="643"/>
      <c r="CU15" s="643"/>
      <c r="CV15" s="643"/>
      <c r="CW15" s="643"/>
      <c r="CX15" s="643"/>
      <c r="CY15" s="644"/>
      <c r="CZ15" s="675">
        <v>7.9</v>
      </c>
      <c r="DA15" s="675"/>
      <c r="DB15" s="675"/>
      <c r="DC15" s="675"/>
      <c r="DD15" s="648">
        <v>37749</v>
      </c>
      <c r="DE15" s="643"/>
      <c r="DF15" s="643"/>
      <c r="DG15" s="643"/>
      <c r="DH15" s="643"/>
      <c r="DI15" s="643"/>
      <c r="DJ15" s="643"/>
      <c r="DK15" s="643"/>
      <c r="DL15" s="643"/>
      <c r="DM15" s="643"/>
      <c r="DN15" s="643"/>
      <c r="DO15" s="643"/>
      <c r="DP15" s="644"/>
      <c r="DQ15" s="648">
        <v>367902</v>
      </c>
      <c r="DR15" s="643"/>
      <c r="DS15" s="643"/>
      <c r="DT15" s="643"/>
      <c r="DU15" s="643"/>
      <c r="DV15" s="643"/>
      <c r="DW15" s="643"/>
      <c r="DX15" s="643"/>
      <c r="DY15" s="643"/>
      <c r="DZ15" s="643"/>
      <c r="EA15" s="643"/>
      <c r="EB15" s="643"/>
      <c r="EC15" s="689"/>
    </row>
    <row r="16" spans="2:143" ht="11.25" customHeight="1" x14ac:dyDescent="0.15">
      <c r="B16" s="639" t="s">
        <v>257</v>
      </c>
      <c r="C16" s="640"/>
      <c r="D16" s="640"/>
      <c r="E16" s="640"/>
      <c r="F16" s="640"/>
      <c r="G16" s="640"/>
      <c r="H16" s="640"/>
      <c r="I16" s="640"/>
      <c r="J16" s="640"/>
      <c r="K16" s="640"/>
      <c r="L16" s="640"/>
      <c r="M16" s="640"/>
      <c r="N16" s="640"/>
      <c r="O16" s="640"/>
      <c r="P16" s="640"/>
      <c r="Q16" s="641"/>
      <c r="R16" s="642">
        <v>4183</v>
      </c>
      <c r="S16" s="643"/>
      <c r="T16" s="643"/>
      <c r="U16" s="643"/>
      <c r="V16" s="643"/>
      <c r="W16" s="643"/>
      <c r="X16" s="643"/>
      <c r="Y16" s="644"/>
      <c r="Z16" s="675">
        <v>0.1</v>
      </c>
      <c r="AA16" s="675"/>
      <c r="AB16" s="675"/>
      <c r="AC16" s="675"/>
      <c r="AD16" s="676">
        <v>4183</v>
      </c>
      <c r="AE16" s="676"/>
      <c r="AF16" s="676"/>
      <c r="AG16" s="676"/>
      <c r="AH16" s="676"/>
      <c r="AI16" s="676"/>
      <c r="AJ16" s="676"/>
      <c r="AK16" s="676"/>
      <c r="AL16" s="645">
        <v>0.1</v>
      </c>
      <c r="AM16" s="646"/>
      <c r="AN16" s="646"/>
      <c r="AO16" s="677"/>
      <c r="AP16" s="639" t="s">
        <v>258</v>
      </c>
      <c r="AQ16" s="640"/>
      <c r="AR16" s="640"/>
      <c r="AS16" s="640"/>
      <c r="AT16" s="640"/>
      <c r="AU16" s="640"/>
      <c r="AV16" s="640"/>
      <c r="AW16" s="640"/>
      <c r="AX16" s="640"/>
      <c r="AY16" s="640"/>
      <c r="AZ16" s="640"/>
      <c r="BA16" s="640"/>
      <c r="BB16" s="640"/>
      <c r="BC16" s="640"/>
      <c r="BD16" s="640"/>
      <c r="BE16" s="640"/>
      <c r="BF16" s="641"/>
      <c r="BG16" s="642" t="s">
        <v>136</v>
      </c>
      <c r="BH16" s="643"/>
      <c r="BI16" s="643"/>
      <c r="BJ16" s="643"/>
      <c r="BK16" s="643"/>
      <c r="BL16" s="643"/>
      <c r="BM16" s="643"/>
      <c r="BN16" s="644"/>
      <c r="BO16" s="675" t="s">
        <v>136</v>
      </c>
      <c r="BP16" s="675"/>
      <c r="BQ16" s="675"/>
      <c r="BR16" s="675"/>
      <c r="BS16" s="648" t="s">
        <v>136</v>
      </c>
      <c r="BT16" s="643"/>
      <c r="BU16" s="643"/>
      <c r="BV16" s="643"/>
      <c r="BW16" s="643"/>
      <c r="BX16" s="643"/>
      <c r="BY16" s="643"/>
      <c r="BZ16" s="643"/>
      <c r="CA16" s="643"/>
      <c r="CB16" s="689"/>
      <c r="CD16" s="681" t="s">
        <v>259</v>
      </c>
      <c r="CE16" s="682"/>
      <c r="CF16" s="682"/>
      <c r="CG16" s="682"/>
      <c r="CH16" s="682"/>
      <c r="CI16" s="682"/>
      <c r="CJ16" s="682"/>
      <c r="CK16" s="682"/>
      <c r="CL16" s="682"/>
      <c r="CM16" s="682"/>
      <c r="CN16" s="682"/>
      <c r="CO16" s="682"/>
      <c r="CP16" s="682"/>
      <c r="CQ16" s="683"/>
      <c r="CR16" s="642">
        <v>26509</v>
      </c>
      <c r="CS16" s="643"/>
      <c r="CT16" s="643"/>
      <c r="CU16" s="643"/>
      <c r="CV16" s="643"/>
      <c r="CW16" s="643"/>
      <c r="CX16" s="643"/>
      <c r="CY16" s="644"/>
      <c r="CZ16" s="675">
        <v>0.3</v>
      </c>
      <c r="DA16" s="675"/>
      <c r="DB16" s="675"/>
      <c r="DC16" s="675"/>
      <c r="DD16" s="648" t="s">
        <v>136</v>
      </c>
      <c r="DE16" s="643"/>
      <c r="DF16" s="643"/>
      <c r="DG16" s="643"/>
      <c r="DH16" s="643"/>
      <c r="DI16" s="643"/>
      <c r="DJ16" s="643"/>
      <c r="DK16" s="643"/>
      <c r="DL16" s="643"/>
      <c r="DM16" s="643"/>
      <c r="DN16" s="643"/>
      <c r="DO16" s="643"/>
      <c r="DP16" s="644"/>
      <c r="DQ16" s="648">
        <v>1975</v>
      </c>
      <c r="DR16" s="643"/>
      <c r="DS16" s="643"/>
      <c r="DT16" s="643"/>
      <c r="DU16" s="643"/>
      <c r="DV16" s="643"/>
      <c r="DW16" s="643"/>
      <c r="DX16" s="643"/>
      <c r="DY16" s="643"/>
      <c r="DZ16" s="643"/>
      <c r="EA16" s="643"/>
      <c r="EB16" s="643"/>
      <c r="EC16" s="689"/>
    </row>
    <row r="17" spans="2:133" ht="11.25" customHeight="1" x14ac:dyDescent="0.15">
      <c r="B17" s="639" t="s">
        <v>260</v>
      </c>
      <c r="C17" s="640"/>
      <c r="D17" s="640"/>
      <c r="E17" s="640"/>
      <c r="F17" s="640"/>
      <c r="G17" s="640"/>
      <c r="H17" s="640"/>
      <c r="I17" s="640"/>
      <c r="J17" s="640"/>
      <c r="K17" s="640"/>
      <c r="L17" s="640"/>
      <c r="M17" s="640"/>
      <c r="N17" s="640"/>
      <c r="O17" s="640"/>
      <c r="P17" s="640"/>
      <c r="Q17" s="641"/>
      <c r="R17" s="642">
        <v>3011</v>
      </c>
      <c r="S17" s="643"/>
      <c r="T17" s="643"/>
      <c r="U17" s="643"/>
      <c r="V17" s="643"/>
      <c r="W17" s="643"/>
      <c r="X17" s="643"/>
      <c r="Y17" s="644"/>
      <c r="Z17" s="675">
        <v>0</v>
      </c>
      <c r="AA17" s="675"/>
      <c r="AB17" s="675"/>
      <c r="AC17" s="675"/>
      <c r="AD17" s="676">
        <v>3011</v>
      </c>
      <c r="AE17" s="676"/>
      <c r="AF17" s="676"/>
      <c r="AG17" s="676"/>
      <c r="AH17" s="676"/>
      <c r="AI17" s="676"/>
      <c r="AJ17" s="676"/>
      <c r="AK17" s="676"/>
      <c r="AL17" s="645">
        <v>0.1</v>
      </c>
      <c r="AM17" s="646"/>
      <c r="AN17" s="646"/>
      <c r="AO17" s="677"/>
      <c r="AP17" s="639" t="s">
        <v>261</v>
      </c>
      <c r="AQ17" s="640"/>
      <c r="AR17" s="640"/>
      <c r="AS17" s="640"/>
      <c r="AT17" s="640"/>
      <c r="AU17" s="640"/>
      <c r="AV17" s="640"/>
      <c r="AW17" s="640"/>
      <c r="AX17" s="640"/>
      <c r="AY17" s="640"/>
      <c r="AZ17" s="640"/>
      <c r="BA17" s="640"/>
      <c r="BB17" s="640"/>
      <c r="BC17" s="640"/>
      <c r="BD17" s="640"/>
      <c r="BE17" s="640"/>
      <c r="BF17" s="641"/>
      <c r="BG17" s="642" t="s">
        <v>136</v>
      </c>
      <c r="BH17" s="643"/>
      <c r="BI17" s="643"/>
      <c r="BJ17" s="643"/>
      <c r="BK17" s="643"/>
      <c r="BL17" s="643"/>
      <c r="BM17" s="643"/>
      <c r="BN17" s="644"/>
      <c r="BO17" s="675" t="s">
        <v>136</v>
      </c>
      <c r="BP17" s="675"/>
      <c r="BQ17" s="675"/>
      <c r="BR17" s="675"/>
      <c r="BS17" s="648" t="s">
        <v>136</v>
      </c>
      <c r="BT17" s="643"/>
      <c r="BU17" s="643"/>
      <c r="BV17" s="643"/>
      <c r="BW17" s="643"/>
      <c r="BX17" s="643"/>
      <c r="BY17" s="643"/>
      <c r="BZ17" s="643"/>
      <c r="CA17" s="643"/>
      <c r="CB17" s="689"/>
      <c r="CD17" s="681" t="s">
        <v>262</v>
      </c>
      <c r="CE17" s="682"/>
      <c r="CF17" s="682"/>
      <c r="CG17" s="682"/>
      <c r="CH17" s="682"/>
      <c r="CI17" s="682"/>
      <c r="CJ17" s="682"/>
      <c r="CK17" s="682"/>
      <c r="CL17" s="682"/>
      <c r="CM17" s="682"/>
      <c r="CN17" s="682"/>
      <c r="CO17" s="682"/>
      <c r="CP17" s="682"/>
      <c r="CQ17" s="683"/>
      <c r="CR17" s="642">
        <v>615527</v>
      </c>
      <c r="CS17" s="643"/>
      <c r="CT17" s="643"/>
      <c r="CU17" s="643"/>
      <c r="CV17" s="643"/>
      <c r="CW17" s="643"/>
      <c r="CX17" s="643"/>
      <c r="CY17" s="644"/>
      <c r="CZ17" s="675">
        <v>7.8</v>
      </c>
      <c r="DA17" s="675"/>
      <c r="DB17" s="675"/>
      <c r="DC17" s="675"/>
      <c r="DD17" s="648" t="s">
        <v>127</v>
      </c>
      <c r="DE17" s="643"/>
      <c r="DF17" s="643"/>
      <c r="DG17" s="643"/>
      <c r="DH17" s="643"/>
      <c r="DI17" s="643"/>
      <c r="DJ17" s="643"/>
      <c r="DK17" s="643"/>
      <c r="DL17" s="643"/>
      <c r="DM17" s="643"/>
      <c r="DN17" s="643"/>
      <c r="DO17" s="643"/>
      <c r="DP17" s="644"/>
      <c r="DQ17" s="648">
        <v>587070</v>
      </c>
      <c r="DR17" s="643"/>
      <c r="DS17" s="643"/>
      <c r="DT17" s="643"/>
      <c r="DU17" s="643"/>
      <c r="DV17" s="643"/>
      <c r="DW17" s="643"/>
      <c r="DX17" s="643"/>
      <c r="DY17" s="643"/>
      <c r="DZ17" s="643"/>
      <c r="EA17" s="643"/>
      <c r="EB17" s="643"/>
      <c r="EC17" s="689"/>
    </row>
    <row r="18" spans="2:133" ht="11.25" customHeight="1" x14ac:dyDescent="0.15">
      <c r="B18" s="639" t="s">
        <v>263</v>
      </c>
      <c r="C18" s="640"/>
      <c r="D18" s="640"/>
      <c r="E18" s="640"/>
      <c r="F18" s="640"/>
      <c r="G18" s="640"/>
      <c r="H18" s="640"/>
      <c r="I18" s="640"/>
      <c r="J18" s="640"/>
      <c r="K18" s="640"/>
      <c r="L18" s="640"/>
      <c r="M18" s="640"/>
      <c r="N18" s="640"/>
      <c r="O18" s="640"/>
      <c r="P18" s="640"/>
      <c r="Q18" s="641"/>
      <c r="R18" s="642">
        <v>6568</v>
      </c>
      <c r="S18" s="643"/>
      <c r="T18" s="643"/>
      <c r="U18" s="643"/>
      <c r="V18" s="643"/>
      <c r="W18" s="643"/>
      <c r="X18" s="643"/>
      <c r="Y18" s="644"/>
      <c r="Z18" s="675">
        <v>0.1</v>
      </c>
      <c r="AA18" s="675"/>
      <c r="AB18" s="675"/>
      <c r="AC18" s="675"/>
      <c r="AD18" s="676">
        <v>6568</v>
      </c>
      <c r="AE18" s="676"/>
      <c r="AF18" s="676"/>
      <c r="AG18" s="676"/>
      <c r="AH18" s="676"/>
      <c r="AI18" s="676"/>
      <c r="AJ18" s="676"/>
      <c r="AK18" s="676"/>
      <c r="AL18" s="645">
        <v>0.2</v>
      </c>
      <c r="AM18" s="646"/>
      <c r="AN18" s="646"/>
      <c r="AO18" s="677"/>
      <c r="AP18" s="639" t="s">
        <v>264</v>
      </c>
      <c r="AQ18" s="640"/>
      <c r="AR18" s="640"/>
      <c r="AS18" s="640"/>
      <c r="AT18" s="640"/>
      <c r="AU18" s="640"/>
      <c r="AV18" s="640"/>
      <c r="AW18" s="640"/>
      <c r="AX18" s="640"/>
      <c r="AY18" s="640"/>
      <c r="AZ18" s="640"/>
      <c r="BA18" s="640"/>
      <c r="BB18" s="640"/>
      <c r="BC18" s="640"/>
      <c r="BD18" s="640"/>
      <c r="BE18" s="640"/>
      <c r="BF18" s="641"/>
      <c r="BG18" s="642" t="s">
        <v>136</v>
      </c>
      <c r="BH18" s="643"/>
      <c r="BI18" s="643"/>
      <c r="BJ18" s="643"/>
      <c r="BK18" s="643"/>
      <c r="BL18" s="643"/>
      <c r="BM18" s="643"/>
      <c r="BN18" s="644"/>
      <c r="BO18" s="675" t="s">
        <v>136</v>
      </c>
      <c r="BP18" s="675"/>
      <c r="BQ18" s="675"/>
      <c r="BR18" s="675"/>
      <c r="BS18" s="648" t="s">
        <v>136</v>
      </c>
      <c r="BT18" s="643"/>
      <c r="BU18" s="643"/>
      <c r="BV18" s="643"/>
      <c r="BW18" s="643"/>
      <c r="BX18" s="643"/>
      <c r="BY18" s="643"/>
      <c r="BZ18" s="643"/>
      <c r="CA18" s="643"/>
      <c r="CB18" s="689"/>
      <c r="CD18" s="681" t="s">
        <v>265</v>
      </c>
      <c r="CE18" s="682"/>
      <c r="CF18" s="682"/>
      <c r="CG18" s="682"/>
      <c r="CH18" s="682"/>
      <c r="CI18" s="682"/>
      <c r="CJ18" s="682"/>
      <c r="CK18" s="682"/>
      <c r="CL18" s="682"/>
      <c r="CM18" s="682"/>
      <c r="CN18" s="682"/>
      <c r="CO18" s="682"/>
      <c r="CP18" s="682"/>
      <c r="CQ18" s="683"/>
      <c r="CR18" s="642">
        <v>488</v>
      </c>
      <c r="CS18" s="643"/>
      <c r="CT18" s="643"/>
      <c r="CU18" s="643"/>
      <c r="CV18" s="643"/>
      <c r="CW18" s="643"/>
      <c r="CX18" s="643"/>
      <c r="CY18" s="644"/>
      <c r="CZ18" s="675">
        <v>0</v>
      </c>
      <c r="DA18" s="675"/>
      <c r="DB18" s="675"/>
      <c r="DC18" s="675"/>
      <c r="DD18" s="648">
        <v>488</v>
      </c>
      <c r="DE18" s="643"/>
      <c r="DF18" s="643"/>
      <c r="DG18" s="643"/>
      <c r="DH18" s="643"/>
      <c r="DI18" s="643"/>
      <c r="DJ18" s="643"/>
      <c r="DK18" s="643"/>
      <c r="DL18" s="643"/>
      <c r="DM18" s="643"/>
      <c r="DN18" s="643"/>
      <c r="DO18" s="643"/>
      <c r="DP18" s="644"/>
      <c r="DQ18" s="648">
        <v>488</v>
      </c>
      <c r="DR18" s="643"/>
      <c r="DS18" s="643"/>
      <c r="DT18" s="643"/>
      <c r="DU18" s="643"/>
      <c r="DV18" s="643"/>
      <c r="DW18" s="643"/>
      <c r="DX18" s="643"/>
      <c r="DY18" s="643"/>
      <c r="DZ18" s="643"/>
      <c r="EA18" s="643"/>
      <c r="EB18" s="643"/>
      <c r="EC18" s="689"/>
    </row>
    <row r="19" spans="2:133" ht="11.25" customHeight="1" x14ac:dyDescent="0.15">
      <c r="B19" s="639" t="s">
        <v>266</v>
      </c>
      <c r="C19" s="640"/>
      <c r="D19" s="640"/>
      <c r="E19" s="640"/>
      <c r="F19" s="640"/>
      <c r="G19" s="640"/>
      <c r="H19" s="640"/>
      <c r="I19" s="640"/>
      <c r="J19" s="640"/>
      <c r="K19" s="640"/>
      <c r="L19" s="640"/>
      <c r="M19" s="640"/>
      <c r="N19" s="640"/>
      <c r="O19" s="640"/>
      <c r="P19" s="640"/>
      <c r="Q19" s="641"/>
      <c r="R19" s="642">
        <v>4190</v>
      </c>
      <c r="S19" s="643"/>
      <c r="T19" s="643"/>
      <c r="U19" s="643"/>
      <c r="V19" s="643"/>
      <c r="W19" s="643"/>
      <c r="X19" s="643"/>
      <c r="Y19" s="644"/>
      <c r="Z19" s="675">
        <v>0.1</v>
      </c>
      <c r="AA19" s="675"/>
      <c r="AB19" s="675"/>
      <c r="AC19" s="675"/>
      <c r="AD19" s="676">
        <v>4190</v>
      </c>
      <c r="AE19" s="676"/>
      <c r="AF19" s="676"/>
      <c r="AG19" s="676"/>
      <c r="AH19" s="676"/>
      <c r="AI19" s="676"/>
      <c r="AJ19" s="676"/>
      <c r="AK19" s="676"/>
      <c r="AL19" s="645">
        <v>0.1</v>
      </c>
      <c r="AM19" s="646"/>
      <c r="AN19" s="646"/>
      <c r="AO19" s="677"/>
      <c r="AP19" s="639" t="s">
        <v>267</v>
      </c>
      <c r="AQ19" s="640"/>
      <c r="AR19" s="640"/>
      <c r="AS19" s="640"/>
      <c r="AT19" s="640"/>
      <c r="AU19" s="640"/>
      <c r="AV19" s="640"/>
      <c r="AW19" s="640"/>
      <c r="AX19" s="640"/>
      <c r="AY19" s="640"/>
      <c r="AZ19" s="640"/>
      <c r="BA19" s="640"/>
      <c r="BB19" s="640"/>
      <c r="BC19" s="640"/>
      <c r="BD19" s="640"/>
      <c r="BE19" s="640"/>
      <c r="BF19" s="641"/>
      <c r="BG19" s="642">
        <v>193</v>
      </c>
      <c r="BH19" s="643"/>
      <c r="BI19" s="643"/>
      <c r="BJ19" s="643"/>
      <c r="BK19" s="643"/>
      <c r="BL19" s="643"/>
      <c r="BM19" s="643"/>
      <c r="BN19" s="644"/>
      <c r="BO19" s="675">
        <v>0</v>
      </c>
      <c r="BP19" s="675"/>
      <c r="BQ19" s="675"/>
      <c r="BR19" s="675"/>
      <c r="BS19" s="648" t="s">
        <v>127</v>
      </c>
      <c r="BT19" s="643"/>
      <c r="BU19" s="643"/>
      <c r="BV19" s="643"/>
      <c r="BW19" s="643"/>
      <c r="BX19" s="643"/>
      <c r="BY19" s="643"/>
      <c r="BZ19" s="643"/>
      <c r="CA19" s="643"/>
      <c r="CB19" s="689"/>
      <c r="CD19" s="681" t="s">
        <v>268</v>
      </c>
      <c r="CE19" s="682"/>
      <c r="CF19" s="682"/>
      <c r="CG19" s="682"/>
      <c r="CH19" s="682"/>
      <c r="CI19" s="682"/>
      <c r="CJ19" s="682"/>
      <c r="CK19" s="682"/>
      <c r="CL19" s="682"/>
      <c r="CM19" s="682"/>
      <c r="CN19" s="682"/>
      <c r="CO19" s="682"/>
      <c r="CP19" s="682"/>
      <c r="CQ19" s="683"/>
      <c r="CR19" s="642" t="s">
        <v>136</v>
      </c>
      <c r="CS19" s="643"/>
      <c r="CT19" s="643"/>
      <c r="CU19" s="643"/>
      <c r="CV19" s="643"/>
      <c r="CW19" s="643"/>
      <c r="CX19" s="643"/>
      <c r="CY19" s="644"/>
      <c r="CZ19" s="675" t="s">
        <v>136</v>
      </c>
      <c r="DA19" s="675"/>
      <c r="DB19" s="675"/>
      <c r="DC19" s="675"/>
      <c r="DD19" s="648" t="s">
        <v>136</v>
      </c>
      <c r="DE19" s="643"/>
      <c r="DF19" s="643"/>
      <c r="DG19" s="643"/>
      <c r="DH19" s="643"/>
      <c r="DI19" s="643"/>
      <c r="DJ19" s="643"/>
      <c r="DK19" s="643"/>
      <c r="DL19" s="643"/>
      <c r="DM19" s="643"/>
      <c r="DN19" s="643"/>
      <c r="DO19" s="643"/>
      <c r="DP19" s="644"/>
      <c r="DQ19" s="648" t="s">
        <v>136</v>
      </c>
      <c r="DR19" s="643"/>
      <c r="DS19" s="643"/>
      <c r="DT19" s="643"/>
      <c r="DU19" s="643"/>
      <c r="DV19" s="643"/>
      <c r="DW19" s="643"/>
      <c r="DX19" s="643"/>
      <c r="DY19" s="643"/>
      <c r="DZ19" s="643"/>
      <c r="EA19" s="643"/>
      <c r="EB19" s="643"/>
      <c r="EC19" s="689"/>
    </row>
    <row r="20" spans="2:133" ht="11.25" customHeight="1" x14ac:dyDescent="0.15">
      <c r="B20" s="639" t="s">
        <v>269</v>
      </c>
      <c r="C20" s="640"/>
      <c r="D20" s="640"/>
      <c r="E20" s="640"/>
      <c r="F20" s="640"/>
      <c r="G20" s="640"/>
      <c r="H20" s="640"/>
      <c r="I20" s="640"/>
      <c r="J20" s="640"/>
      <c r="K20" s="640"/>
      <c r="L20" s="640"/>
      <c r="M20" s="640"/>
      <c r="N20" s="640"/>
      <c r="O20" s="640"/>
      <c r="P20" s="640"/>
      <c r="Q20" s="641"/>
      <c r="R20" s="642">
        <v>1881</v>
      </c>
      <c r="S20" s="643"/>
      <c r="T20" s="643"/>
      <c r="U20" s="643"/>
      <c r="V20" s="643"/>
      <c r="W20" s="643"/>
      <c r="X20" s="643"/>
      <c r="Y20" s="644"/>
      <c r="Z20" s="675">
        <v>0</v>
      </c>
      <c r="AA20" s="675"/>
      <c r="AB20" s="675"/>
      <c r="AC20" s="675"/>
      <c r="AD20" s="676">
        <v>1881</v>
      </c>
      <c r="AE20" s="676"/>
      <c r="AF20" s="676"/>
      <c r="AG20" s="676"/>
      <c r="AH20" s="676"/>
      <c r="AI20" s="676"/>
      <c r="AJ20" s="676"/>
      <c r="AK20" s="676"/>
      <c r="AL20" s="645">
        <v>0.1</v>
      </c>
      <c r="AM20" s="646"/>
      <c r="AN20" s="646"/>
      <c r="AO20" s="677"/>
      <c r="AP20" s="639" t="s">
        <v>270</v>
      </c>
      <c r="AQ20" s="640"/>
      <c r="AR20" s="640"/>
      <c r="AS20" s="640"/>
      <c r="AT20" s="640"/>
      <c r="AU20" s="640"/>
      <c r="AV20" s="640"/>
      <c r="AW20" s="640"/>
      <c r="AX20" s="640"/>
      <c r="AY20" s="640"/>
      <c r="AZ20" s="640"/>
      <c r="BA20" s="640"/>
      <c r="BB20" s="640"/>
      <c r="BC20" s="640"/>
      <c r="BD20" s="640"/>
      <c r="BE20" s="640"/>
      <c r="BF20" s="641"/>
      <c r="BG20" s="642">
        <v>193</v>
      </c>
      <c r="BH20" s="643"/>
      <c r="BI20" s="643"/>
      <c r="BJ20" s="643"/>
      <c r="BK20" s="643"/>
      <c r="BL20" s="643"/>
      <c r="BM20" s="643"/>
      <c r="BN20" s="644"/>
      <c r="BO20" s="675">
        <v>0</v>
      </c>
      <c r="BP20" s="675"/>
      <c r="BQ20" s="675"/>
      <c r="BR20" s="675"/>
      <c r="BS20" s="648" t="s">
        <v>136</v>
      </c>
      <c r="BT20" s="643"/>
      <c r="BU20" s="643"/>
      <c r="BV20" s="643"/>
      <c r="BW20" s="643"/>
      <c r="BX20" s="643"/>
      <c r="BY20" s="643"/>
      <c r="BZ20" s="643"/>
      <c r="CA20" s="643"/>
      <c r="CB20" s="689"/>
      <c r="CD20" s="681" t="s">
        <v>271</v>
      </c>
      <c r="CE20" s="682"/>
      <c r="CF20" s="682"/>
      <c r="CG20" s="682"/>
      <c r="CH20" s="682"/>
      <c r="CI20" s="682"/>
      <c r="CJ20" s="682"/>
      <c r="CK20" s="682"/>
      <c r="CL20" s="682"/>
      <c r="CM20" s="682"/>
      <c r="CN20" s="682"/>
      <c r="CO20" s="682"/>
      <c r="CP20" s="682"/>
      <c r="CQ20" s="683"/>
      <c r="CR20" s="642">
        <v>7881880</v>
      </c>
      <c r="CS20" s="643"/>
      <c r="CT20" s="643"/>
      <c r="CU20" s="643"/>
      <c r="CV20" s="643"/>
      <c r="CW20" s="643"/>
      <c r="CX20" s="643"/>
      <c r="CY20" s="644"/>
      <c r="CZ20" s="675">
        <v>100</v>
      </c>
      <c r="DA20" s="675"/>
      <c r="DB20" s="675"/>
      <c r="DC20" s="675"/>
      <c r="DD20" s="648">
        <v>1213957</v>
      </c>
      <c r="DE20" s="643"/>
      <c r="DF20" s="643"/>
      <c r="DG20" s="643"/>
      <c r="DH20" s="643"/>
      <c r="DI20" s="643"/>
      <c r="DJ20" s="643"/>
      <c r="DK20" s="643"/>
      <c r="DL20" s="643"/>
      <c r="DM20" s="643"/>
      <c r="DN20" s="643"/>
      <c r="DO20" s="643"/>
      <c r="DP20" s="644"/>
      <c r="DQ20" s="648">
        <v>4175462</v>
      </c>
      <c r="DR20" s="643"/>
      <c r="DS20" s="643"/>
      <c r="DT20" s="643"/>
      <c r="DU20" s="643"/>
      <c r="DV20" s="643"/>
      <c r="DW20" s="643"/>
      <c r="DX20" s="643"/>
      <c r="DY20" s="643"/>
      <c r="DZ20" s="643"/>
      <c r="EA20" s="643"/>
      <c r="EB20" s="643"/>
      <c r="EC20" s="689"/>
    </row>
    <row r="21" spans="2:133" ht="11.25" customHeight="1" x14ac:dyDescent="0.15">
      <c r="B21" s="639" t="s">
        <v>272</v>
      </c>
      <c r="C21" s="640"/>
      <c r="D21" s="640"/>
      <c r="E21" s="640"/>
      <c r="F21" s="640"/>
      <c r="G21" s="640"/>
      <c r="H21" s="640"/>
      <c r="I21" s="640"/>
      <c r="J21" s="640"/>
      <c r="K21" s="640"/>
      <c r="L21" s="640"/>
      <c r="M21" s="640"/>
      <c r="N21" s="640"/>
      <c r="O21" s="640"/>
      <c r="P21" s="640"/>
      <c r="Q21" s="641"/>
      <c r="R21" s="642">
        <v>497</v>
      </c>
      <c r="S21" s="643"/>
      <c r="T21" s="643"/>
      <c r="U21" s="643"/>
      <c r="V21" s="643"/>
      <c r="W21" s="643"/>
      <c r="X21" s="643"/>
      <c r="Y21" s="644"/>
      <c r="Z21" s="675">
        <v>0</v>
      </c>
      <c r="AA21" s="675"/>
      <c r="AB21" s="675"/>
      <c r="AC21" s="675"/>
      <c r="AD21" s="676">
        <v>497</v>
      </c>
      <c r="AE21" s="676"/>
      <c r="AF21" s="676"/>
      <c r="AG21" s="676"/>
      <c r="AH21" s="676"/>
      <c r="AI21" s="676"/>
      <c r="AJ21" s="676"/>
      <c r="AK21" s="676"/>
      <c r="AL21" s="645">
        <v>0</v>
      </c>
      <c r="AM21" s="646"/>
      <c r="AN21" s="646"/>
      <c r="AO21" s="677"/>
      <c r="AP21" s="736" t="s">
        <v>273</v>
      </c>
      <c r="AQ21" s="744"/>
      <c r="AR21" s="744"/>
      <c r="AS21" s="744"/>
      <c r="AT21" s="744"/>
      <c r="AU21" s="744"/>
      <c r="AV21" s="744"/>
      <c r="AW21" s="744"/>
      <c r="AX21" s="744"/>
      <c r="AY21" s="744"/>
      <c r="AZ21" s="744"/>
      <c r="BA21" s="744"/>
      <c r="BB21" s="744"/>
      <c r="BC21" s="744"/>
      <c r="BD21" s="744"/>
      <c r="BE21" s="744"/>
      <c r="BF21" s="738"/>
      <c r="BG21" s="642">
        <v>193</v>
      </c>
      <c r="BH21" s="643"/>
      <c r="BI21" s="643"/>
      <c r="BJ21" s="643"/>
      <c r="BK21" s="643"/>
      <c r="BL21" s="643"/>
      <c r="BM21" s="643"/>
      <c r="BN21" s="644"/>
      <c r="BO21" s="675">
        <v>0</v>
      </c>
      <c r="BP21" s="675"/>
      <c r="BQ21" s="675"/>
      <c r="BR21" s="675"/>
      <c r="BS21" s="648" t="s">
        <v>127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274</v>
      </c>
      <c r="C22" s="640"/>
      <c r="D22" s="640"/>
      <c r="E22" s="640"/>
      <c r="F22" s="640"/>
      <c r="G22" s="640"/>
      <c r="H22" s="640"/>
      <c r="I22" s="640"/>
      <c r="J22" s="640"/>
      <c r="K22" s="640"/>
      <c r="L22" s="640"/>
      <c r="M22" s="640"/>
      <c r="N22" s="640"/>
      <c r="O22" s="640"/>
      <c r="P22" s="640"/>
      <c r="Q22" s="641"/>
      <c r="R22" s="642">
        <v>2565086</v>
      </c>
      <c r="S22" s="643"/>
      <c r="T22" s="643"/>
      <c r="U22" s="643"/>
      <c r="V22" s="643"/>
      <c r="W22" s="643"/>
      <c r="X22" s="643"/>
      <c r="Y22" s="644"/>
      <c r="Z22" s="675">
        <v>31.6</v>
      </c>
      <c r="AA22" s="675"/>
      <c r="AB22" s="675"/>
      <c r="AC22" s="675"/>
      <c r="AD22" s="676">
        <v>2290213</v>
      </c>
      <c r="AE22" s="676"/>
      <c r="AF22" s="676"/>
      <c r="AG22" s="676"/>
      <c r="AH22" s="676"/>
      <c r="AI22" s="676"/>
      <c r="AJ22" s="676"/>
      <c r="AK22" s="676"/>
      <c r="AL22" s="645">
        <v>67.599999999999994</v>
      </c>
      <c r="AM22" s="646"/>
      <c r="AN22" s="646"/>
      <c r="AO22" s="677"/>
      <c r="AP22" s="736" t="s">
        <v>275</v>
      </c>
      <c r="AQ22" s="744"/>
      <c r="AR22" s="744"/>
      <c r="AS22" s="744"/>
      <c r="AT22" s="744"/>
      <c r="AU22" s="744"/>
      <c r="AV22" s="744"/>
      <c r="AW22" s="744"/>
      <c r="AX22" s="744"/>
      <c r="AY22" s="744"/>
      <c r="AZ22" s="744"/>
      <c r="BA22" s="744"/>
      <c r="BB22" s="744"/>
      <c r="BC22" s="744"/>
      <c r="BD22" s="744"/>
      <c r="BE22" s="744"/>
      <c r="BF22" s="738"/>
      <c r="BG22" s="642" t="s">
        <v>136</v>
      </c>
      <c r="BH22" s="643"/>
      <c r="BI22" s="643"/>
      <c r="BJ22" s="643"/>
      <c r="BK22" s="643"/>
      <c r="BL22" s="643"/>
      <c r="BM22" s="643"/>
      <c r="BN22" s="644"/>
      <c r="BO22" s="675" t="s">
        <v>127</v>
      </c>
      <c r="BP22" s="675"/>
      <c r="BQ22" s="675"/>
      <c r="BR22" s="675"/>
      <c r="BS22" s="648" t="s">
        <v>127</v>
      </c>
      <c r="BT22" s="643"/>
      <c r="BU22" s="643"/>
      <c r="BV22" s="643"/>
      <c r="BW22" s="643"/>
      <c r="BX22" s="643"/>
      <c r="BY22" s="643"/>
      <c r="BZ22" s="643"/>
      <c r="CA22" s="643"/>
      <c r="CB22" s="689"/>
      <c r="CD22" s="746" t="s">
        <v>276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277</v>
      </c>
      <c r="C23" s="640"/>
      <c r="D23" s="640"/>
      <c r="E23" s="640"/>
      <c r="F23" s="640"/>
      <c r="G23" s="640"/>
      <c r="H23" s="640"/>
      <c r="I23" s="640"/>
      <c r="J23" s="640"/>
      <c r="K23" s="640"/>
      <c r="L23" s="640"/>
      <c r="M23" s="640"/>
      <c r="N23" s="640"/>
      <c r="O23" s="640"/>
      <c r="P23" s="640"/>
      <c r="Q23" s="641"/>
      <c r="R23" s="642">
        <v>2290213</v>
      </c>
      <c r="S23" s="643"/>
      <c r="T23" s="643"/>
      <c r="U23" s="643"/>
      <c r="V23" s="643"/>
      <c r="W23" s="643"/>
      <c r="X23" s="643"/>
      <c r="Y23" s="644"/>
      <c r="Z23" s="675">
        <v>28.2</v>
      </c>
      <c r="AA23" s="675"/>
      <c r="AB23" s="675"/>
      <c r="AC23" s="675"/>
      <c r="AD23" s="676">
        <v>2290213</v>
      </c>
      <c r="AE23" s="676"/>
      <c r="AF23" s="676"/>
      <c r="AG23" s="676"/>
      <c r="AH23" s="676"/>
      <c r="AI23" s="676"/>
      <c r="AJ23" s="676"/>
      <c r="AK23" s="676"/>
      <c r="AL23" s="645">
        <v>67.599999999999994</v>
      </c>
      <c r="AM23" s="646"/>
      <c r="AN23" s="646"/>
      <c r="AO23" s="677"/>
      <c r="AP23" s="736" t="s">
        <v>278</v>
      </c>
      <c r="AQ23" s="744"/>
      <c r="AR23" s="744"/>
      <c r="AS23" s="744"/>
      <c r="AT23" s="744"/>
      <c r="AU23" s="744"/>
      <c r="AV23" s="744"/>
      <c r="AW23" s="744"/>
      <c r="AX23" s="744"/>
      <c r="AY23" s="744"/>
      <c r="AZ23" s="744"/>
      <c r="BA23" s="744"/>
      <c r="BB23" s="744"/>
      <c r="BC23" s="744"/>
      <c r="BD23" s="744"/>
      <c r="BE23" s="744"/>
      <c r="BF23" s="738"/>
      <c r="BG23" s="642" t="s">
        <v>136</v>
      </c>
      <c r="BH23" s="643"/>
      <c r="BI23" s="643"/>
      <c r="BJ23" s="643"/>
      <c r="BK23" s="643"/>
      <c r="BL23" s="643"/>
      <c r="BM23" s="643"/>
      <c r="BN23" s="644"/>
      <c r="BO23" s="675" t="s">
        <v>136</v>
      </c>
      <c r="BP23" s="675"/>
      <c r="BQ23" s="675"/>
      <c r="BR23" s="675"/>
      <c r="BS23" s="648" t="s">
        <v>136</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279</v>
      </c>
      <c r="CS23" s="747"/>
      <c r="CT23" s="747"/>
      <c r="CU23" s="747"/>
      <c r="CV23" s="747"/>
      <c r="CW23" s="747"/>
      <c r="CX23" s="747"/>
      <c r="CY23" s="748"/>
      <c r="CZ23" s="746" t="s">
        <v>280</v>
      </c>
      <c r="DA23" s="747"/>
      <c r="DB23" s="747"/>
      <c r="DC23" s="748"/>
      <c r="DD23" s="746" t="s">
        <v>281</v>
      </c>
      <c r="DE23" s="747"/>
      <c r="DF23" s="747"/>
      <c r="DG23" s="747"/>
      <c r="DH23" s="747"/>
      <c r="DI23" s="747"/>
      <c r="DJ23" s="747"/>
      <c r="DK23" s="748"/>
      <c r="DL23" s="755" t="s">
        <v>282</v>
      </c>
      <c r="DM23" s="756"/>
      <c r="DN23" s="756"/>
      <c r="DO23" s="756"/>
      <c r="DP23" s="756"/>
      <c r="DQ23" s="756"/>
      <c r="DR23" s="756"/>
      <c r="DS23" s="756"/>
      <c r="DT23" s="756"/>
      <c r="DU23" s="756"/>
      <c r="DV23" s="757"/>
      <c r="DW23" s="746" t="s">
        <v>283</v>
      </c>
      <c r="DX23" s="747"/>
      <c r="DY23" s="747"/>
      <c r="DZ23" s="747"/>
      <c r="EA23" s="747"/>
      <c r="EB23" s="747"/>
      <c r="EC23" s="748"/>
    </row>
    <row r="24" spans="2:133" ht="11.25" customHeight="1" x14ac:dyDescent="0.15">
      <c r="B24" s="639" t="s">
        <v>284</v>
      </c>
      <c r="C24" s="640"/>
      <c r="D24" s="640"/>
      <c r="E24" s="640"/>
      <c r="F24" s="640"/>
      <c r="G24" s="640"/>
      <c r="H24" s="640"/>
      <c r="I24" s="640"/>
      <c r="J24" s="640"/>
      <c r="K24" s="640"/>
      <c r="L24" s="640"/>
      <c r="M24" s="640"/>
      <c r="N24" s="640"/>
      <c r="O24" s="640"/>
      <c r="P24" s="640"/>
      <c r="Q24" s="641"/>
      <c r="R24" s="642">
        <v>274873</v>
      </c>
      <c r="S24" s="643"/>
      <c r="T24" s="643"/>
      <c r="U24" s="643"/>
      <c r="V24" s="643"/>
      <c r="W24" s="643"/>
      <c r="X24" s="643"/>
      <c r="Y24" s="644"/>
      <c r="Z24" s="675">
        <v>3.4</v>
      </c>
      <c r="AA24" s="675"/>
      <c r="AB24" s="675"/>
      <c r="AC24" s="675"/>
      <c r="AD24" s="676" t="s">
        <v>136</v>
      </c>
      <c r="AE24" s="676"/>
      <c r="AF24" s="676"/>
      <c r="AG24" s="676"/>
      <c r="AH24" s="676"/>
      <c r="AI24" s="676"/>
      <c r="AJ24" s="676"/>
      <c r="AK24" s="676"/>
      <c r="AL24" s="645" t="s">
        <v>127</v>
      </c>
      <c r="AM24" s="646"/>
      <c r="AN24" s="646"/>
      <c r="AO24" s="677"/>
      <c r="AP24" s="736" t="s">
        <v>285</v>
      </c>
      <c r="AQ24" s="744"/>
      <c r="AR24" s="744"/>
      <c r="AS24" s="744"/>
      <c r="AT24" s="744"/>
      <c r="AU24" s="744"/>
      <c r="AV24" s="744"/>
      <c r="AW24" s="744"/>
      <c r="AX24" s="744"/>
      <c r="AY24" s="744"/>
      <c r="AZ24" s="744"/>
      <c r="BA24" s="744"/>
      <c r="BB24" s="744"/>
      <c r="BC24" s="744"/>
      <c r="BD24" s="744"/>
      <c r="BE24" s="744"/>
      <c r="BF24" s="738"/>
      <c r="BG24" s="642" t="s">
        <v>136</v>
      </c>
      <c r="BH24" s="643"/>
      <c r="BI24" s="643"/>
      <c r="BJ24" s="643"/>
      <c r="BK24" s="643"/>
      <c r="BL24" s="643"/>
      <c r="BM24" s="643"/>
      <c r="BN24" s="644"/>
      <c r="BO24" s="675" t="s">
        <v>136</v>
      </c>
      <c r="BP24" s="675"/>
      <c r="BQ24" s="675"/>
      <c r="BR24" s="675"/>
      <c r="BS24" s="648" t="s">
        <v>127</v>
      </c>
      <c r="BT24" s="643"/>
      <c r="BU24" s="643"/>
      <c r="BV24" s="643"/>
      <c r="BW24" s="643"/>
      <c r="BX24" s="643"/>
      <c r="BY24" s="643"/>
      <c r="BZ24" s="643"/>
      <c r="CA24" s="643"/>
      <c r="CB24" s="689"/>
      <c r="CD24" s="700" t="s">
        <v>286</v>
      </c>
      <c r="CE24" s="701"/>
      <c r="CF24" s="701"/>
      <c r="CG24" s="701"/>
      <c r="CH24" s="701"/>
      <c r="CI24" s="701"/>
      <c r="CJ24" s="701"/>
      <c r="CK24" s="701"/>
      <c r="CL24" s="701"/>
      <c r="CM24" s="701"/>
      <c r="CN24" s="701"/>
      <c r="CO24" s="701"/>
      <c r="CP24" s="701"/>
      <c r="CQ24" s="702"/>
      <c r="CR24" s="697">
        <v>2529257</v>
      </c>
      <c r="CS24" s="698"/>
      <c r="CT24" s="698"/>
      <c r="CU24" s="698"/>
      <c r="CV24" s="698"/>
      <c r="CW24" s="698"/>
      <c r="CX24" s="698"/>
      <c r="CY24" s="741"/>
      <c r="CZ24" s="742">
        <v>32.1</v>
      </c>
      <c r="DA24" s="713"/>
      <c r="DB24" s="713"/>
      <c r="DC24" s="745"/>
      <c r="DD24" s="740">
        <v>1865730</v>
      </c>
      <c r="DE24" s="698"/>
      <c r="DF24" s="698"/>
      <c r="DG24" s="698"/>
      <c r="DH24" s="698"/>
      <c r="DI24" s="698"/>
      <c r="DJ24" s="698"/>
      <c r="DK24" s="741"/>
      <c r="DL24" s="740">
        <v>1826363</v>
      </c>
      <c r="DM24" s="698"/>
      <c r="DN24" s="698"/>
      <c r="DO24" s="698"/>
      <c r="DP24" s="698"/>
      <c r="DQ24" s="698"/>
      <c r="DR24" s="698"/>
      <c r="DS24" s="698"/>
      <c r="DT24" s="698"/>
      <c r="DU24" s="698"/>
      <c r="DV24" s="741"/>
      <c r="DW24" s="742">
        <v>52.3</v>
      </c>
      <c r="DX24" s="713"/>
      <c r="DY24" s="713"/>
      <c r="DZ24" s="713"/>
      <c r="EA24" s="713"/>
      <c r="EB24" s="713"/>
      <c r="EC24" s="743"/>
    </row>
    <row r="25" spans="2:133" ht="11.25" customHeight="1" x14ac:dyDescent="0.15">
      <c r="B25" s="639" t="s">
        <v>287</v>
      </c>
      <c r="C25" s="640"/>
      <c r="D25" s="640"/>
      <c r="E25" s="640"/>
      <c r="F25" s="640"/>
      <c r="G25" s="640"/>
      <c r="H25" s="640"/>
      <c r="I25" s="640"/>
      <c r="J25" s="640"/>
      <c r="K25" s="640"/>
      <c r="L25" s="640"/>
      <c r="M25" s="640"/>
      <c r="N25" s="640"/>
      <c r="O25" s="640"/>
      <c r="P25" s="640"/>
      <c r="Q25" s="641"/>
      <c r="R25" s="642" t="s">
        <v>136</v>
      </c>
      <c r="S25" s="643"/>
      <c r="T25" s="643"/>
      <c r="U25" s="643"/>
      <c r="V25" s="643"/>
      <c r="W25" s="643"/>
      <c r="X25" s="643"/>
      <c r="Y25" s="644"/>
      <c r="Z25" s="675" t="s">
        <v>136</v>
      </c>
      <c r="AA25" s="675"/>
      <c r="AB25" s="675"/>
      <c r="AC25" s="675"/>
      <c r="AD25" s="676" t="s">
        <v>136</v>
      </c>
      <c r="AE25" s="676"/>
      <c r="AF25" s="676"/>
      <c r="AG25" s="676"/>
      <c r="AH25" s="676"/>
      <c r="AI25" s="676"/>
      <c r="AJ25" s="676"/>
      <c r="AK25" s="676"/>
      <c r="AL25" s="645" t="s">
        <v>136</v>
      </c>
      <c r="AM25" s="646"/>
      <c r="AN25" s="646"/>
      <c r="AO25" s="677"/>
      <c r="AP25" s="736" t="s">
        <v>288</v>
      </c>
      <c r="AQ25" s="744"/>
      <c r="AR25" s="744"/>
      <c r="AS25" s="744"/>
      <c r="AT25" s="744"/>
      <c r="AU25" s="744"/>
      <c r="AV25" s="744"/>
      <c r="AW25" s="744"/>
      <c r="AX25" s="744"/>
      <c r="AY25" s="744"/>
      <c r="AZ25" s="744"/>
      <c r="BA25" s="744"/>
      <c r="BB25" s="744"/>
      <c r="BC25" s="744"/>
      <c r="BD25" s="744"/>
      <c r="BE25" s="744"/>
      <c r="BF25" s="738"/>
      <c r="BG25" s="642" t="s">
        <v>136</v>
      </c>
      <c r="BH25" s="643"/>
      <c r="BI25" s="643"/>
      <c r="BJ25" s="643"/>
      <c r="BK25" s="643"/>
      <c r="BL25" s="643"/>
      <c r="BM25" s="643"/>
      <c r="BN25" s="644"/>
      <c r="BO25" s="675" t="s">
        <v>127</v>
      </c>
      <c r="BP25" s="675"/>
      <c r="BQ25" s="675"/>
      <c r="BR25" s="675"/>
      <c r="BS25" s="648" t="s">
        <v>136</v>
      </c>
      <c r="BT25" s="643"/>
      <c r="BU25" s="643"/>
      <c r="BV25" s="643"/>
      <c r="BW25" s="643"/>
      <c r="BX25" s="643"/>
      <c r="BY25" s="643"/>
      <c r="BZ25" s="643"/>
      <c r="CA25" s="643"/>
      <c r="CB25" s="689"/>
      <c r="CD25" s="681" t="s">
        <v>289</v>
      </c>
      <c r="CE25" s="682"/>
      <c r="CF25" s="682"/>
      <c r="CG25" s="682"/>
      <c r="CH25" s="682"/>
      <c r="CI25" s="682"/>
      <c r="CJ25" s="682"/>
      <c r="CK25" s="682"/>
      <c r="CL25" s="682"/>
      <c r="CM25" s="682"/>
      <c r="CN25" s="682"/>
      <c r="CO25" s="682"/>
      <c r="CP25" s="682"/>
      <c r="CQ25" s="683"/>
      <c r="CR25" s="642">
        <v>1029356</v>
      </c>
      <c r="CS25" s="661"/>
      <c r="CT25" s="661"/>
      <c r="CU25" s="661"/>
      <c r="CV25" s="661"/>
      <c r="CW25" s="661"/>
      <c r="CX25" s="661"/>
      <c r="CY25" s="662"/>
      <c r="CZ25" s="645">
        <v>13.1</v>
      </c>
      <c r="DA25" s="663"/>
      <c r="DB25" s="663"/>
      <c r="DC25" s="664"/>
      <c r="DD25" s="648">
        <v>960295</v>
      </c>
      <c r="DE25" s="661"/>
      <c r="DF25" s="661"/>
      <c r="DG25" s="661"/>
      <c r="DH25" s="661"/>
      <c r="DI25" s="661"/>
      <c r="DJ25" s="661"/>
      <c r="DK25" s="662"/>
      <c r="DL25" s="648">
        <v>921731</v>
      </c>
      <c r="DM25" s="661"/>
      <c r="DN25" s="661"/>
      <c r="DO25" s="661"/>
      <c r="DP25" s="661"/>
      <c r="DQ25" s="661"/>
      <c r="DR25" s="661"/>
      <c r="DS25" s="661"/>
      <c r="DT25" s="661"/>
      <c r="DU25" s="661"/>
      <c r="DV25" s="662"/>
      <c r="DW25" s="645">
        <v>26.4</v>
      </c>
      <c r="DX25" s="663"/>
      <c r="DY25" s="663"/>
      <c r="DZ25" s="663"/>
      <c r="EA25" s="663"/>
      <c r="EB25" s="663"/>
      <c r="EC25" s="684"/>
    </row>
    <row r="26" spans="2:133" ht="11.25" customHeight="1" x14ac:dyDescent="0.15">
      <c r="B26" s="639" t="s">
        <v>290</v>
      </c>
      <c r="C26" s="640"/>
      <c r="D26" s="640"/>
      <c r="E26" s="640"/>
      <c r="F26" s="640"/>
      <c r="G26" s="640"/>
      <c r="H26" s="640"/>
      <c r="I26" s="640"/>
      <c r="J26" s="640"/>
      <c r="K26" s="640"/>
      <c r="L26" s="640"/>
      <c r="M26" s="640"/>
      <c r="N26" s="640"/>
      <c r="O26" s="640"/>
      <c r="P26" s="640"/>
      <c r="Q26" s="641"/>
      <c r="R26" s="642">
        <v>3652798</v>
      </c>
      <c r="S26" s="643"/>
      <c r="T26" s="643"/>
      <c r="U26" s="643"/>
      <c r="V26" s="643"/>
      <c r="W26" s="643"/>
      <c r="X26" s="643"/>
      <c r="Y26" s="644"/>
      <c r="Z26" s="675">
        <v>45</v>
      </c>
      <c r="AA26" s="675"/>
      <c r="AB26" s="675"/>
      <c r="AC26" s="675"/>
      <c r="AD26" s="676">
        <v>3377925</v>
      </c>
      <c r="AE26" s="676"/>
      <c r="AF26" s="676"/>
      <c r="AG26" s="676"/>
      <c r="AH26" s="676"/>
      <c r="AI26" s="676"/>
      <c r="AJ26" s="676"/>
      <c r="AK26" s="676"/>
      <c r="AL26" s="645">
        <v>99.7</v>
      </c>
      <c r="AM26" s="646"/>
      <c r="AN26" s="646"/>
      <c r="AO26" s="677"/>
      <c r="AP26" s="736" t="s">
        <v>291</v>
      </c>
      <c r="AQ26" s="737"/>
      <c r="AR26" s="737"/>
      <c r="AS26" s="737"/>
      <c r="AT26" s="737"/>
      <c r="AU26" s="737"/>
      <c r="AV26" s="737"/>
      <c r="AW26" s="737"/>
      <c r="AX26" s="737"/>
      <c r="AY26" s="737"/>
      <c r="AZ26" s="737"/>
      <c r="BA26" s="737"/>
      <c r="BB26" s="737"/>
      <c r="BC26" s="737"/>
      <c r="BD26" s="737"/>
      <c r="BE26" s="737"/>
      <c r="BF26" s="738"/>
      <c r="BG26" s="642" t="s">
        <v>136</v>
      </c>
      <c r="BH26" s="643"/>
      <c r="BI26" s="643"/>
      <c r="BJ26" s="643"/>
      <c r="BK26" s="643"/>
      <c r="BL26" s="643"/>
      <c r="BM26" s="643"/>
      <c r="BN26" s="644"/>
      <c r="BO26" s="675" t="s">
        <v>127</v>
      </c>
      <c r="BP26" s="675"/>
      <c r="BQ26" s="675"/>
      <c r="BR26" s="675"/>
      <c r="BS26" s="648" t="s">
        <v>136</v>
      </c>
      <c r="BT26" s="643"/>
      <c r="BU26" s="643"/>
      <c r="BV26" s="643"/>
      <c r="BW26" s="643"/>
      <c r="BX26" s="643"/>
      <c r="BY26" s="643"/>
      <c r="BZ26" s="643"/>
      <c r="CA26" s="643"/>
      <c r="CB26" s="689"/>
      <c r="CD26" s="681" t="s">
        <v>292</v>
      </c>
      <c r="CE26" s="682"/>
      <c r="CF26" s="682"/>
      <c r="CG26" s="682"/>
      <c r="CH26" s="682"/>
      <c r="CI26" s="682"/>
      <c r="CJ26" s="682"/>
      <c r="CK26" s="682"/>
      <c r="CL26" s="682"/>
      <c r="CM26" s="682"/>
      <c r="CN26" s="682"/>
      <c r="CO26" s="682"/>
      <c r="CP26" s="682"/>
      <c r="CQ26" s="683"/>
      <c r="CR26" s="642">
        <v>575683</v>
      </c>
      <c r="CS26" s="643"/>
      <c r="CT26" s="643"/>
      <c r="CU26" s="643"/>
      <c r="CV26" s="643"/>
      <c r="CW26" s="643"/>
      <c r="CX26" s="643"/>
      <c r="CY26" s="644"/>
      <c r="CZ26" s="645">
        <v>7.3</v>
      </c>
      <c r="DA26" s="663"/>
      <c r="DB26" s="663"/>
      <c r="DC26" s="664"/>
      <c r="DD26" s="648">
        <v>563569</v>
      </c>
      <c r="DE26" s="643"/>
      <c r="DF26" s="643"/>
      <c r="DG26" s="643"/>
      <c r="DH26" s="643"/>
      <c r="DI26" s="643"/>
      <c r="DJ26" s="643"/>
      <c r="DK26" s="644"/>
      <c r="DL26" s="648" t="s">
        <v>136</v>
      </c>
      <c r="DM26" s="643"/>
      <c r="DN26" s="643"/>
      <c r="DO26" s="643"/>
      <c r="DP26" s="643"/>
      <c r="DQ26" s="643"/>
      <c r="DR26" s="643"/>
      <c r="DS26" s="643"/>
      <c r="DT26" s="643"/>
      <c r="DU26" s="643"/>
      <c r="DV26" s="644"/>
      <c r="DW26" s="645" t="s">
        <v>136</v>
      </c>
      <c r="DX26" s="663"/>
      <c r="DY26" s="663"/>
      <c r="DZ26" s="663"/>
      <c r="EA26" s="663"/>
      <c r="EB26" s="663"/>
      <c r="EC26" s="684"/>
    </row>
    <row r="27" spans="2:133" ht="11.25" customHeight="1" x14ac:dyDescent="0.15">
      <c r="B27" s="639" t="s">
        <v>293</v>
      </c>
      <c r="C27" s="640"/>
      <c r="D27" s="640"/>
      <c r="E27" s="640"/>
      <c r="F27" s="640"/>
      <c r="G27" s="640"/>
      <c r="H27" s="640"/>
      <c r="I27" s="640"/>
      <c r="J27" s="640"/>
      <c r="K27" s="640"/>
      <c r="L27" s="640"/>
      <c r="M27" s="640"/>
      <c r="N27" s="640"/>
      <c r="O27" s="640"/>
      <c r="P27" s="640"/>
      <c r="Q27" s="641"/>
      <c r="R27" s="642">
        <v>1861</v>
      </c>
      <c r="S27" s="643"/>
      <c r="T27" s="643"/>
      <c r="U27" s="643"/>
      <c r="V27" s="643"/>
      <c r="W27" s="643"/>
      <c r="X27" s="643"/>
      <c r="Y27" s="644"/>
      <c r="Z27" s="675">
        <v>0</v>
      </c>
      <c r="AA27" s="675"/>
      <c r="AB27" s="675"/>
      <c r="AC27" s="675"/>
      <c r="AD27" s="676">
        <v>1861</v>
      </c>
      <c r="AE27" s="676"/>
      <c r="AF27" s="676"/>
      <c r="AG27" s="676"/>
      <c r="AH27" s="676"/>
      <c r="AI27" s="676"/>
      <c r="AJ27" s="676"/>
      <c r="AK27" s="676"/>
      <c r="AL27" s="645">
        <v>0.1</v>
      </c>
      <c r="AM27" s="646"/>
      <c r="AN27" s="646"/>
      <c r="AO27" s="677"/>
      <c r="AP27" s="639" t="s">
        <v>294</v>
      </c>
      <c r="AQ27" s="640"/>
      <c r="AR27" s="640"/>
      <c r="AS27" s="640"/>
      <c r="AT27" s="640"/>
      <c r="AU27" s="640"/>
      <c r="AV27" s="640"/>
      <c r="AW27" s="640"/>
      <c r="AX27" s="640"/>
      <c r="AY27" s="640"/>
      <c r="AZ27" s="640"/>
      <c r="BA27" s="640"/>
      <c r="BB27" s="640"/>
      <c r="BC27" s="640"/>
      <c r="BD27" s="640"/>
      <c r="BE27" s="640"/>
      <c r="BF27" s="641"/>
      <c r="BG27" s="642">
        <v>796362</v>
      </c>
      <c r="BH27" s="643"/>
      <c r="BI27" s="643"/>
      <c r="BJ27" s="643"/>
      <c r="BK27" s="643"/>
      <c r="BL27" s="643"/>
      <c r="BM27" s="643"/>
      <c r="BN27" s="644"/>
      <c r="BO27" s="675">
        <v>100</v>
      </c>
      <c r="BP27" s="675"/>
      <c r="BQ27" s="675"/>
      <c r="BR27" s="675"/>
      <c r="BS27" s="648" t="s">
        <v>136</v>
      </c>
      <c r="BT27" s="643"/>
      <c r="BU27" s="643"/>
      <c r="BV27" s="643"/>
      <c r="BW27" s="643"/>
      <c r="BX27" s="643"/>
      <c r="BY27" s="643"/>
      <c r="BZ27" s="643"/>
      <c r="CA27" s="643"/>
      <c r="CB27" s="689"/>
      <c r="CD27" s="681" t="s">
        <v>295</v>
      </c>
      <c r="CE27" s="682"/>
      <c r="CF27" s="682"/>
      <c r="CG27" s="682"/>
      <c r="CH27" s="682"/>
      <c r="CI27" s="682"/>
      <c r="CJ27" s="682"/>
      <c r="CK27" s="682"/>
      <c r="CL27" s="682"/>
      <c r="CM27" s="682"/>
      <c r="CN27" s="682"/>
      <c r="CO27" s="682"/>
      <c r="CP27" s="682"/>
      <c r="CQ27" s="683"/>
      <c r="CR27" s="642">
        <v>884374</v>
      </c>
      <c r="CS27" s="661"/>
      <c r="CT27" s="661"/>
      <c r="CU27" s="661"/>
      <c r="CV27" s="661"/>
      <c r="CW27" s="661"/>
      <c r="CX27" s="661"/>
      <c r="CY27" s="662"/>
      <c r="CZ27" s="645">
        <v>11.2</v>
      </c>
      <c r="DA27" s="663"/>
      <c r="DB27" s="663"/>
      <c r="DC27" s="664"/>
      <c r="DD27" s="648">
        <v>318365</v>
      </c>
      <c r="DE27" s="661"/>
      <c r="DF27" s="661"/>
      <c r="DG27" s="661"/>
      <c r="DH27" s="661"/>
      <c r="DI27" s="661"/>
      <c r="DJ27" s="661"/>
      <c r="DK27" s="662"/>
      <c r="DL27" s="648">
        <v>317562</v>
      </c>
      <c r="DM27" s="661"/>
      <c r="DN27" s="661"/>
      <c r="DO27" s="661"/>
      <c r="DP27" s="661"/>
      <c r="DQ27" s="661"/>
      <c r="DR27" s="661"/>
      <c r="DS27" s="661"/>
      <c r="DT27" s="661"/>
      <c r="DU27" s="661"/>
      <c r="DV27" s="662"/>
      <c r="DW27" s="645">
        <v>9.1</v>
      </c>
      <c r="DX27" s="663"/>
      <c r="DY27" s="663"/>
      <c r="DZ27" s="663"/>
      <c r="EA27" s="663"/>
      <c r="EB27" s="663"/>
      <c r="EC27" s="684"/>
    </row>
    <row r="28" spans="2:133" ht="11.25" customHeight="1" x14ac:dyDescent="0.15">
      <c r="B28" s="639" t="s">
        <v>296</v>
      </c>
      <c r="C28" s="640"/>
      <c r="D28" s="640"/>
      <c r="E28" s="640"/>
      <c r="F28" s="640"/>
      <c r="G28" s="640"/>
      <c r="H28" s="640"/>
      <c r="I28" s="640"/>
      <c r="J28" s="640"/>
      <c r="K28" s="640"/>
      <c r="L28" s="640"/>
      <c r="M28" s="640"/>
      <c r="N28" s="640"/>
      <c r="O28" s="640"/>
      <c r="P28" s="640"/>
      <c r="Q28" s="641"/>
      <c r="R28" s="642">
        <v>65751</v>
      </c>
      <c r="S28" s="643"/>
      <c r="T28" s="643"/>
      <c r="U28" s="643"/>
      <c r="V28" s="643"/>
      <c r="W28" s="643"/>
      <c r="X28" s="643"/>
      <c r="Y28" s="644"/>
      <c r="Z28" s="675">
        <v>0.8</v>
      </c>
      <c r="AA28" s="675"/>
      <c r="AB28" s="675"/>
      <c r="AC28" s="675"/>
      <c r="AD28" s="676" t="s">
        <v>136</v>
      </c>
      <c r="AE28" s="676"/>
      <c r="AF28" s="676"/>
      <c r="AG28" s="676"/>
      <c r="AH28" s="676"/>
      <c r="AI28" s="676"/>
      <c r="AJ28" s="676"/>
      <c r="AK28" s="676"/>
      <c r="AL28" s="645" t="s">
        <v>136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297</v>
      </c>
      <c r="CE28" s="682"/>
      <c r="CF28" s="682"/>
      <c r="CG28" s="682"/>
      <c r="CH28" s="682"/>
      <c r="CI28" s="682"/>
      <c r="CJ28" s="682"/>
      <c r="CK28" s="682"/>
      <c r="CL28" s="682"/>
      <c r="CM28" s="682"/>
      <c r="CN28" s="682"/>
      <c r="CO28" s="682"/>
      <c r="CP28" s="682"/>
      <c r="CQ28" s="683"/>
      <c r="CR28" s="642">
        <v>615527</v>
      </c>
      <c r="CS28" s="643"/>
      <c r="CT28" s="643"/>
      <c r="CU28" s="643"/>
      <c r="CV28" s="643"/>
      <c r="CW28" s="643"/>
      <c r="CX28" s="643"/>
      <c r="CY28" s="644"/>
      <c r="CZ28" s="645">
        <v>7.8</v>
      </c>
      <c r="DA28" s="663"/>
      <c r="DB28" s="663"/>
      <c r="DC28" s="664"/>
      <c r="DD28" s="648">
        <v>587070</v>
      </c>
      <c r="DE28" s="643"/>
      <c r="DF28" s="643"/>
      <c r="DG28" s="643"/>
      <c r="DH28" s="643"/>
      <c r="DI28" s="643"/>
      <c r="DJ28" s="643"/>
      <c r="DK28" s="644"/>
      <c r="DL28" s="648">
        <v>587070</v>
      </c>
      <c r="DM28" s="643"/>
      <c r="DN28" s="643"/>
      <c r="DO28" s="643"/>
      <c r="DP28" s="643"/>
      <c r="DQ28" s="643"/>
      <c r="DR28" s="643"/>
      <c r="DS28" s="643"/>
      <c r="DT28" s="643"/>
      <c r="DU28" s="643"/>
      <c r="DV28" s="644"/>
      <c r="DW28" s="645">
        <v>16.8</v>
      </c>
      <c r="DX28" s="663"/>
      <c r="DY28" s="663"/>
      <c r="DZ28" s="663"/>
      <c r="EA28" s="663"/>
      <c r="EB28" s="663"/>
      <c r="EC28" s="684"/>
    </row>
    <row r="29" spans="2:133" ht="11.25" customHeight="1" x14ac:dyDescent="0.15">
      <c r="B29" s="639" t="s">
        <v>298</v>
      </c>
      <c r="C29" s="640"/>
      <c r="D29" s="640"/>
      <c r="E29" s="640"/>
      <c r="F29" s="640"/>
      <c r="G29" s="640"/>
      <c r="H29" s="640"/>
      <c r="I29" s="640"/>
      <c r="J29" s="640"/>
      <c r="K29" s="640"/>
      <c r="L29" s="640"/>
      <c r="M29" s="640"/>
      <c r="N29" s="640"/>
      <c r="O29" s="640"/>
      <c r="P29" s="640"/>
      <c r="Q29" s="641"/>
      <c r="R29" s="642">
        <v>43866</v>
      </c>
      <c r="S29" s="643"/>
      <c r="T29" s="643"/>
      <c r="U29" s="643"/>
      <c r="V29" s="643"/>
      <c r="W29" s="643"/>
      <c r="X29" s="643"/>
      <c r="Y29" s="644"/>
      <c r="Z29" s="675">
        <v>0.5</v>
      </c>
      <c r="AA29" s="675"/>
      <c r="AB29" s="675"/>
      <c r="AC29" s="675"/>
      <c r="AD29" s="676">
        <v>2694</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299</v>
      </c>
      <c r="CE29" s="731"/>
      <c r="CF29" s="681" t="s">
        <v>300</v>
      </c>
      <c r="CG29" s="682"/>
      <c r="CH29" s="682"/>
      <c r="CI29" s="682"/>
      <c r="CJ29" s="682"/>
      <c r="CK29" s="682"/>
      <c r="CL29" s="682"/>
      <c r="CM29" s="682"/>
      <c r="CN29" s="682"/>
      <c r="CO29" s="682"/>
      <c r="CP29" s="682"/>
      <c r="CQ29" s="683"/>
      <c r="CR29" s="642">
        <v>615527</v>
      </c>
      <c r="CS29" s="661"/>
      <c r="CT29" s="661"/>
      <c r="CU29" s="661"/>
      <c r="CV29" s="661"/>
      <c r="CW29" s="661"/>
      <c r="CX29" s="661"/>
      <c r="CY29" s="662"/>
      <c r="CZ29" s="645">
        <v>7.8</v>
      </c>
      <c r="DA29" s="663"/>
      <c r="DB29" s="663"/>
      <c r="DC29" s="664"/>
      <c r="DD29" s="648">
        <v>587070</v>
      </c>
      <c r="DE29" s="661"/>
      <c r="DF29" s="661"/>
      <c r="DG29" s="661"/>
      <c r="DH29" s="661"/>
      <c r="DI29" s="661"/>
      <c r="DJ29" s="661"/>
      <c r="DK29" s="662"/>
      <c r="DL29" s="648">
        <v>587070</v>
      </c>
      <c r="DM29" s="661"/>
      <c r="DN29" s="661"/>
      <c r="DO29" s="661"/>
      <c r="DP29" s="661"/>
      <c r="DQ29" s="661"/>
      <c r="DR29" s="661"/>
      <c r="DS29" s="661"/>
      <c r="DT29" s="661"/>
      <c r="DU29" s="661"/>
      <c r="DV29" s="662"/>
      <c r="DW29" s="645">
        <v>16.8</v>
      </c>
      <c r="DX29" s="663"/>
      <c r="DY29" s="663"/>
      <c r="DZ29" s="663"/>
      <c r="EA29" s="663"/>
      <c r="EB29" s="663"/>
      <c r="EC29" s="684"/>
    </row>
    <row r="30" spans="2:133" ht="11.25" customHeight="1" x14ac:dyDescent="0.15">
      <c r="B30" s="639" t="s">
        <v>301</v>
      </c>
      <c r="C30" s="640"/>
      <c r="D30" s="640"/>
      <c r="E30" s="640"/>
      <c r="F30" s="640"/>
      <c r="G30" s="640"/>
      <c r="H30" s="640"/>
      <c r="I30" s="640"/>
      <c r="J30" s="640"/>
      <c r="K30" s="640"/>
      <c r="L30" s="640"/>
      <c r="M30" s="640"/>
      <c r="N30" s="640"/>
      <c r="O30" s="640"/>
      <c r="P30" s="640"/>
      <c r="Q30" s="641"/>
      <c r="R30" s="642">
        <v>7150</v>
      </c>
      <c r="S30" s="643"/>
      <c r="T30" s="643"/>
      <c r="U30" s="643"/>
      <c r="V30" s="643"/>
      <c r="W30" s="643"/>
      <c r="X30" s="643"/>
      <c r="Y30" s="644"/>
      <c r="Z30" s="675">
        <v>0.1</v>
      </c>
      <c r="AA30" s="675"/>
      <c r="AB30" s="675"/>
      <c r="AC30" s="675"/>
      <c r="AD30" s="676" t="s">
        <v>136</v>
      </c>
      <c r="AE30" s="676"/>
      <c r="AF30" s="676"/>
      <c r="AG30" s="676"/>
      <c r="AH30" s="676"/>
      <c r="AI30" s="676"/>
      <c r="AJ30" s="676"/>
      <c r="AK30" s="676"/>
      <c r="AL30" s="645" t="s">
        <v>136</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302</v>
      </c>
      <c r="BH30" s="728"/>
      <c r="BI30" s="728"/>
      <c r="BJ30" s="728"/>
      <c r="BK30" s="728"/>
      <c r="BL30" s="728"/>
      <c r="BM30" s="728"/>
      <c r="BN30" s="728"/>
      <c r="BO30" s="728"/>
      <c r="BP30" s="728"/>
      <c r="BQ30" s="729"/>
      <c r="BR30" s="703" t="s">
        <v>303</v>
      </c>
      <c r="BS30" s="728"/>
      <c r="BT30" s="728"/>
      <c r="BU30" s="728"/>
      <c r="BV30" s="728"/>
      <c r="BW30" s="728"/>
      <c r="BX30" s="728"/>
      <c r="BY30" s="728"/>
      <c r="BZ30" s="728"/>
      <c r="CA30" s="728"/>
      <c r="CB30" s="729"/>
      <c r="CD30" s="732"/>
      <c r="CE30" s="733"/>
      <c r="CF30" s="681" t="s">
        <v>304</v>
      </c>
      <c r="CG30" s="682"/>
      <c r="CH30" s="682"/>
      <c r="CI30" s="682"/>
      <c r="CJ30" s="682"/>
      <c r="CK30" s="682"/>
      <c r="CL30" s="682"/>
      <c r="CM30" s="682"/>
      <c r="CN30" s="682"/>
      <c r="CO30" s="682"/>
      <c r="CP30" s="682"/>
      <c r="CQ30" s="683"/>
      <c r="CR30" s="642">
        <v>594314</v>
      </c>
      <c r="CS30" s="643"/>
      <c r="CT30" s="643"/>
      <c r="CU30" s="643"/>
      <c r="CV30" s="643"/>
      <c r="CW30" s="643"/>
      <c r="CX30" s="643"/>
      <c r="CY30" s="644"/>
      <c r="CZ30" s="645">
        <v>7.5</v>
      </c>
      <c r="DA30" s="663"/>
      <c r="DB30" s="663"/>
      <c r="DC30" s="664"/>
      <c r="DD30" s="648">
        <v>567094</v>
      </c>
      <c r="DE30" s="643"/>
      <c r="DF30" s="643"/>
      <c r="DG30" s="643"/>
      <c r="DH30" s="643"/>
      <c r="DI30" s="643"/>
      <c r="DJ30" s="643"/>
      <c r="DK30" s="644"/>
      <c r="DL30" s="648">
        <v>567094</v>
      </c>
      <c r="DM30" s="643"/>
      <c r="DN30" s="643"/>
      <c r="DO30" s="643"/>
      <c r="DP30" s="643"/>
      <c r="DQ30" s="643"/>
      <c r="DR30" s="643"/>
      <c r="DS30" s="643"/>
      <c r="DT30" s="643"/>
      <c r="DU30" s="643"/>
      <c r="DV30" s="644"/>
      <c r="DW30" s="645">
        <v>16.2</v>
      </c>
      <c r="DX30" s="663"/>
      <c r="DY30" s="663"/>
      <c r="DZ30" s="663"/>
      <c r="EA30" s="663"/>
      <c r="EB30" s="663"/>
      <c r="EC30" s="684"/>
    </row>
    <row r="31" spans="2:133" ht="11.25" customHeight="1" x14ac:dyDescent="0.15">
      <c r="B31" s="639" t="s">
        <v>305</v>
      </c>
      <c r="C31" s="640"/>
      <c r="D31" s="640"/>
      <c r="E31" s="640"/>
      <c r="F31" s="640"/>
      <c r="G31" s="640"/>
      <c r="H31" s="640"/>
      <c r="I31" s="640"/>
      <c r="J31" s="640"/>
      <c r="K31" s="640"/>
      <c r="L31" s="640"/>
      <c r="M31" s="640"/>
      <c r="N31" s="640"/>
      <c r="O31" s="640"/>
      <c r="P31" s="640"/>
      <c r="Q31" s="641"/>
      <c r="R31" s="642">
        <v>1840337</v>
      </c>
      <c r="S31" s="643"/>
      <c r="T31" s="643"/>
      <c r="U31" s="643"/>
      <c r="V31" s="643"/>
      <c r="W31" s="643"/>
      <c r="X31" s="643"/>
      <c r="Y31" s="644"/>
      <c r="Z31" s="675">
        <v>22.6</v>
      </c>
      <c r="AA31" s="675"/>
      <c r="AB31" s="675"/>
      <c r="AC31" s="675"/>
      <c r="AD31" s="676" t="s">
        <v>136</v>
      </c>
      <c r="AE31" s="676"/>
      <c r="AF31" s="676"/>
      <c r="AG31" s="676"/>
      <c r="AH31" s="676"/>
      <c r="AI31" s="676"/>
      <c r="AJ31" s="676"/>
      <c r="AK31" s="676"/>
      <c r="AL31" s="645" t="s">
        <v>136</v>
      </c>
      <c r="AM31" s="646"/>
      <c r="AN31" s="646"/>
      <c r="AO31" s="677"/>
      <c r="AP31" s="716" t="s">
        <v>306</v>
      </c>
      <c r="AQ31" s="717"/>
      <c r="AR31" s="717"/>
      <c r="AS31" s="717"/>
      <c r="AT31" s="722" t="s">
        <v>307</v>
      </c>
      <c r="AU31" s="231"/>
      <c r="AV31" s="231"/>
      <c r="AW31" s="231"/>
      <c r="AX31" s="708" t="s">
        <v>184</v>
      </c>
      <c r="AY31" s="709"/>
      <c r="AZ31" s="709"/>
      <c r="BA31" s="709"/>
      <c r="BB31" s="709"/>
      <c r="BC31" s="709"/>
      <c r="BD31" s="709"/>
      <c r="BE31" s="709"/>
      <c r="BF31" s="710"/>
      <c r="BG31" s="711">
        <v>98.8</v>
      </c>
      <c r="BH31" s="712"/>
      <c r="BI31" s="712"/>
      <c r="BJ31" s="712"/>
      <c r="BK31" s="712"/>
      <c r="BL31" s="712"/>
      <c r="BM31" s="713">
        <v>93.4</v>
      </c>
      <c r="BN31" s="712"/>
      <c r="BO31" s="712"/>
      <c r="BP31" s="712"/>
      <c r="BQ31" s="714"/>
      <c r="BR31" s="711">
        <v>98.6</v>
      </c>
      <c r="BS31" s="712"/>
      <c r="BT31" s="712"/>
      <c r="BU31" s="712"/>
      <c r="BV31" s="712"/>
      <c r="BW31" s="712"/>
      <c r="BX31" s="713">
        <v>91.8</v>
      </c>
      <c r="BY31" s="712"/>
      <c r="BZ31" s="712"/>
      <c r="CA31" s="712"/>
      <c r="CB31" s="714"/>
      <c r="CD31" s="732"/>
      <c r="CE31" s="733"/>
      <c r="CF31" s="681" t="s">
        <v>308</v>
      </c>
      <c r="CG31" s="682"/>
      <c r="CH31" s="682"/>
      <c r="CI31" s="682"/>
      <c r="CJ31" s="682"/>
      <c r="CK31" s="682"/>
      <c r="CL31" s="682"/>
      <c r="CM31" s="682"/>
      <c r="CN31" s="682"/>
      <c r="CO31" s="682"/>
      <c r="CP31" s="682"/>
      <c r="CQ31" s="683"/>
      <c r="CR31" s="642">
        <v>21213</v>
      </c>
      <c r="CS31" s="661"/>
      <c r="CT31" s="661"/>
      <c r="CU31" s="661"/>
      <c r="CV31" s="661"/>
      <c r="CW31" s="661"/>
      <c r="CX31" s="661"/>
      <c r="CY31" s="662"/>
      <c r="CZ31" s="645">
        <v>0.3</v>
      </c>
      <c r="DA31" s="663"/>
      <c r="DB31" s="663"/>
      <c r="DC31" s="664"/>
      <c r="DD31" s="648">
        <v>19976</v>
      </c>
      <c r="DE31" s="661"/>
      <c r="DF31" s="661"/>
      <c r="DG31" s="661"/>
      <c r="DH31" s="661"/>
      <c r="DI31" s="661"/>
      <c r="DJ31" s="661"/>
      <c r="DK31" s="662"/>
      <c r="DL31" s="648">
        <v>19976</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25" t="s">
        <v>309</v>
      </c>
      <c r="C32" s="726"/>
      <c r="D32" s="726"/>
      <c r="E32" s="726"/>
      <c r="F32" s="726"/>
      <c r="G32" s="726"/>
      <c r="H32" s="726"/>
      <c r="I32" s="726"/>
      <c r="J32" s="726"/>
      <c r="K32" s="726"/>
      <c r="L32" s="726"/>
      <c r="M32" s="726"/>
      <c r="N32" s="726"/>
      <c r="O32" s="726"/>
      <c r="P32" s="726"/>
      <c r="Q32" s="727"/>
      <c r="R32" s="642" t="s">
        <v>136</v>
      </c>
      <c r="S32" s="643"/>
      <c r="T32" s="643"/>
      <c r="U32" s="643"/>
      <c r="V32" s="643"/>
      <c r="W32" s="643"/>
      <c r="X32" s="643"/>
      <c r="Y32" s="644"/>
      <c r="Z32" s="675" t="s">
        <v>136</v>
      </c>
      <c r="AA32" s="675"/>
      <c r="AB32" s="675"/>
      <c r="AC32" s="675"/>
      <c r="AD32" s="676" t="s">
        <v>136</v>
      </c>
      <c r="AE32" s="676"/>
      <c r="AF32" s="676"/>
      <c r="AG32" s="676"/>
      <c r="AH32" s="676"/>
      <c r="AI32" s="676"/>
      <c r="AJ32" s="676"/>
      <c r="AK32" s="676"/>
      <c r="AL32" s="645" t="s">
        <v>136</v>
      </c>
      <c r="AM32" s="646"/>
      <c r="AN32" s="646"/>
      <c r="AO32" s="677"/>
      <c r="AP32" s="718"/>
      <c r="AQ32" s="719"/>
      <c r="AR32" s="719"/>
      <c r="AS32" s="719"/>
      <c r="AT32" s="723"/>
      <c r="AU32" s="230" t="s">
        <v>310</v>
      </c>
      <c r="AV32" s="230"/>
      <c r="AW32" s="230"/>
      <c r="AX32" s="639" t="s">
        <v>311</v>
      </c>
      <c r="AY32" s="640"/>
      <c r="AZ32" s="640"/>
      <c r="BA32" s="640"/>
      <c r="BB32" s="640"/>
      <c r="BC32" s="640"/>
      <c r="BD32" s="640"/>
      <c r="BE32" s="640"/>
      <c r="BF32" s="641"/>
      <c r="BG32" s="715">
        <v>99.1</v>
      </c>
      <c r="BH32" s="661"/>
      <c r="BI32" s="661"/>
      <c r="BJ32" s="661"/>
      <c r="BK32" s="661"/>
      <c r="BL32" s="661"/>
      <c r="BM32" s="646">
        <v>95.4</v>
      </c>
      <c r="BN32" s="707"/>
      <c r="BO32" s="707"/>
      <c r="BP32" s="707"/>
      <c r="BQ32" s="688"/>
      <c r="BR32" s="715">
        <v>98.6</v>
      </c>
      <c r="BS32" s="661"/>
      <c r="BT32" s="661"/>
      <c r="BU32" s="661"/>
      <c r="BV32" s="661"/>
      <c r="BW32" s="661"/>
      <c r="BX32" s="646">
        <v>94</v>
      </c>
      <c r="BY32" s="707"/>
      <c r="BZ32" s="707"/>
      <c r="CA32" s="707"/>
      <c r="CB32" s="688"/>
      <c r="CD32" s="734"/>
      <c r="CE32" s="735"/>
      <c r="CF32" s="681" t="s">
        <v>312</v>
      </c>
      <c r="CG32" s="682"/>
      <c r="CH32" s="682"/>
      <c r="CI32" s="682"/>
      <c r="CJ32" s="682"/>
      <c r="CK32" s="682"/>
      <c r="CL32" s="682"/>
      <c r="CM32" s="682"/>
      <c r="CN32" s="682"/>
      <c r="CO32" s="682"/>
      <c r="CP32" s="682"/>
      <c r="CQ32" s="683"/>
      <c r="CR32" s="642" t="s">
        <v>136</v>
      </c>
      <c r="CS32" s="643"/>
      <c r="CT32" s="643"/>
      <c r="CU32" s="643"/>
      <c r="CV32" s="643"/>
      <c r="CW32" s="643"/>
      <c r="CX32" s="643"/>
      <c r="CY32" s="644"/>
      <c r="CZ32" s="645" t="s">
        <v>136</v>
      </c>
      <c r="DA32" s="663"/>
      <c r="DB32" s="663"/>
      <c r="DC32" s="664"/>
      <c r="DD32" s="648" t="s">
        <v>136</v>
      </c>
      <c r="DE32" s="643"/>
      <c r="DF32" s="643"/>
      <c r="DG32" s="643"/>
      <c r="DH32" s="643"/>
      <c r="DI32" s="643"/>
      <c r="DJ32" s="643"/>
      <c r="DK32" s="644"/>
      <c r="DL32" s="648" t="s">
        <v>127</v>
      </c>
      <c r="DM32" s="643"/>
      <c r="DN32" s="643"/>
      <c r="DO32" s="643"/>
      <c r="DP32" s="643"/>
      <c r="DQ32" s="643"/>
      <c r="DR32" s="643"/>
      <c r="DS32" s="643"/>
      <c r="DT32" s="643"/>
      <c r="DU32" s="643"/>
      <c r="DV32" s="644"/>
      <c r="DW32" s="645" t="s">
        <v>136</v>
      </c>
      <c r="DX32" s="663"/>
      <c r="DY32" s="663"/>
      <c r="DZ32" s="663"/>
      <c r="EA32" s="663"/>
      <c r="EB32" s="663"/>
      <c r="EC32" s="684"/>
    </row>
    <row r="33" spans="2:133" ht="11.25" customHeight="1" x14ac:dyDescent="0.15">
      <c r="B33" s="639" t="s">
        <v>313</v>
      </c>
      <c r="C33" s="640"/>
      <c r="D33" s="640"/>
      <c r="E33" s="640"/>
      <c r="F33" s="640"/>
      <c r="G33" s="640"/>
      <c r="H33" s="640"/>
      <c r="I33" s="640"/>
      <c r="J33" s="640"/>
      <c r="K33" s="640"/>
      <c r="L33" s="640"/>
      <c r="M33" s="640"/>
      <c r="N33" s="640"/>
      <c r="O33" s="640"/>
      <c r="P33" s="640"/>
      <c r="Q33" s="641"/>
      <c r="R33" s="642">
        <v>803370</v>
      </c>
      <c r="S33" s="643"/>
      <c r="T33" s="643"/>
      <c r="U33" s="643"/>
      <c r="V33" s="643"/>
      <c r="W33" s="643"/>
      <c r="X33" s="643"/>
      <c r="Y33" s="644"/>
      <c r="Z33" s="675">
        <v>9.9</v>
      </c>
      <c r="AA33" s="675"/>
      <c r="AB33" s="675"/>
      <c r="AC33" s="675"/>
      <c r="AD33" s="676" t="s">
        <v>127</v>
      </c>
      <c r="AE33" s="676"/>
      <c r="AF33" s="676"/>
      <c r="AG33" s="676"/>
      <c r="AH33" s="676"/>
      <c r="AI33" s="676"/>
      <c r="AJ33" s="676"/>
      <c r="AK33" s="676"/>
      <c r="AL33" s="645" t="s">
        <v>136</v>
      </c>
      <c r="AM33" s="646"/>
      <c r="AN33" s="646"/>
      <c r="AO33" s="677"/>
      <c r="AP33" s="720"/>
      <c r="AQ33" s="721"/>
      <c r="AR33" s="721"/>
      <c r="AS33" s="721"/>
      <c r="AT33" s="724"/>
      <c r="AU33" s="232"/>
      <c r="AV33" s="232"/>
      <c r="AW33" s="232"/>
      <c r="AX33" s="623" t="s">
        <v>314</v>
      </c>
      <c r="AY33" s="624"/>
      <c r="AZ33" s="624"/>
      <c r="BA33" s="624"/>
      <c r="BB33" s="624"/>
      <c r="BC33" s="624"/>
      <c r="BD33" s="624"/>
      <c r="BE33" s="624"/>
      <c r="BF33" s="625"/>
      <c r="BG33" s="706">
        <v>98.4</v>
      </c>
      <c r="BH33" s="627"/>
      <c r="BI33" s="627"/>
      <c r="BJ33" s="627"/>
      <c r="BK33" s="627"/>
      <c r="BL33" s="627"/>
      <c r="BM33" s="669">
        <v>90.9</v>
      </c>
      <c r="BN33" s="627"/>
      <c r="BO33" s="627"/>
      <c r="BP33" s="627"/>
      <c r="BQ33" s="671"/>
      <c r="BR33" s="706">
        <v>98.4</v>
      </c>
      <c r="BS33" s="627"/>
      <c r="BT33" s="627"/>
      <c r="BU33" s="627"/>
      <c r="BV33" s="627"/>
      <c r="BW33" s="627"/>
      <c r="BX33" s="669">
        <v>89.1</v>
      </c>
      <c r="BY33" s="627"/>
      <c r="BZ33" s="627"/>
      <c r="CA33" s="627"/>
      <c r="CB33" s="671"/>
      <c r="CD33" s="681" t="s">
        <v>315</v>
      </c>
      <c r="CE33" s="682"/>
      <c r="CF33" s="682"/>
      <c r="CG33" s="682"/>
      <c r="CH33" s="682"/>
      <c r="CI33" s="682"/>
      <c r="CJ33" s="682"/>
      <c r="CK33" s="682"/>
      <c r="CL33" s="682"/>
      <c r="CM33" s="682"/>
      <c r="CN33" s="682"/>
      <c r="CO33" s="682"/>
      <c r="CP33" s="682"/>
      <c r="CQ33" s="683"/>
      <c r="CR33" s="642">
        <v>4112157</v>
      </c>
      <c r="CS33" s="661"/>
      <c r="CT33" s="661"/>
      <c r="CU33" s="661"/>
      <c r="CV33" s="661"/>
      <c r="CW33" s="661"/>
      <c r="CX33" s="661"/>
      <c r="CY33" s="662"/>
      <c r="CZ33" s="645">
        <v>52.2</v>
      </c>
      <c r="DA33" s="663"/>
      <c r="DB33" s="663"/>
      <c r="DC33" s="664"/>
      <c r="DD33" s="648">
        <v>2165907</v>
      </c>
      <c r="DE33" s="661"/>
      <c r="DF33" s="661"/>
      <c r="DG33" s="661"/>
      <c r="DH33" s="661"/>
      <c r="DI33" s="661"/>
      <c r="DJ33" s="661"/>
      <c r="DK33" s="662"/>
      <c r="DL33" s="648">
        <v>1510502</v>
      </c>
      <c r="DM33" s="661"/>
      <c r="DN33" s="661"/>
      <c r="DO33" s="661"/>
      <c r="DP33" s="661"/>
      <c r="DQ33" s="661"/>
      <c r="DR33" s="661"/>
      <c r="DS33" s="661"/>
      <c r="DT33" s="661"/>
      <c r="DU33" s="661"/>
      <c r="DV33" s="662"/>
      <c r="DW33" s="645">
        <v>43.2</v>
      </c>
      <c r="DX33" s="663"/>
      <c r="DY33" s="663"/>
      <c r="DZ33" s="663"/>
      <c r="EA33" s="663"/>
      <c r="EB33" s="663"/>
      <c r="EC33" s="684"/>
    </row>
    <row r="34" spans="2:133" ht="11.25" customHeight="1" x14ac:dyDescent="0.15">
      <c r="B34" s="639" t="s">
        <v>316</v>
      </c>
      <c r="C34" s="640"/>
      <c r="D34" s="640"/>
      <c r="E34" s="640"/>
      <c r="F34" s="640"/>
      <c r="G34" s="640"/>
      <c r="H34" s="640"/>
      <c r="I34" s="640"/>
      <c r="J34" s="640"/>
      <c r="K34" s="640"/>
      <c r="L34" s="640"/>
      <c r="M34" s="640"/>
      <c r="N34" s="640"/>
      <c r="O34" s="640"/>
      <c r="P34" s="640"/>
      <c r="Q34" s="641"/>
      <c r="R34" s="642">
        <v>13239</v>
      </c>
      <c r="S34" s="643"/>
      <c r="T34" s="643"/>
      <c r="U34" s="643"/>
      <c r="V34" s="643"/>
      <c r="W34" s="643"/>
      <c r="X34" s="643"/>
      <c r="Y34" s="644"/>
      <c r="Z34" s="675">
        <v>0.2</v>
      </c>
      <c r="AA34" s="675"/>
      <c r="AB34" s="675"/>
      <c r="AC34" s="675"/>
      <c r="AD34" s="676" t="s">
        <v>136</v>
      </c>
      <c r="AE34" s="676"/>
      <c r="AF34" s="676"/>
      <c r="AG34" s="676"/>
      <c r="AH34" s="676"/>
      <c r="AI34" s="676"/>
      <c r="AJ34" s="676"/>
      <c r="AK34" s="676"/>
      <c r="AL34" s="645" t="s">
        <v>136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862212</v>
      </c>
      <c r="CS34" s="643"/>
      <c r="CT34" s="643"/>
      <c r="CU34" s="643"/>
      <c r="CV34" s="643"/>
      <c r="CW34" s="643"/>
      <c r="CX34" s="643"/>
      <c r="CY34" s="644"/>
      <c r="CZ34" s="645">
        <v>10.9</v>
      </c>
      <c r="DA34" s="663"/>
      <c r="DB34" s="663"/>
      <c r="DC34" s="664"/>
      <c r="DD34" s="648">
        <v>572827</v>
      </c>
      <c r="DE34" s="643"/>
      <c r="DF34" s="643"/>
      <c r="DG34" s="643"/>
      <c r="DH34" s="643"/>
      <c r="DI34" s="643"/>
      <c r="DJ34" s="643"/>
      <c r="DK34" s="644"/>
      <c r="DL34" s="648">
        <v>397642</v>
      </c>
      <c r="DM34" s="643"/>
      <c r="DN34" s="643"/>
      <c r="DO34" s="643"/>
      <c r="DP34" s="643"/>
      <c r="DQ34" s="643"/>
      <c r="DR34" s="643"/>
      <c r="DS34" s="643"/>
      <c r="DT34" s="643"/>
      <c r="DU34" s="643"/>
      <c r="DV34" s="644"/>
      <c r="DW34" s="645">
        <v>11.4</v>
      </c>
      <c r="DX34" s="663"/>
      <c r="DY34" s="663"/>
      <c r="DZ34" s="663"/>
      <c r="EA34" s="663"/>
      <c r="EB34" s="663"/>
      <c r="EC34" s="684"/>
    </row>
    <row r="35" spans="2:133" ht="11.25" customHeight="1" x14ac:dyDescent="0.15">
      <c r="B35" s="639" t="s">
        <v>318</v>
      </c>
      <c r="C35" s="640"/>
      <c r="D35" s="640"/>
      <c r="E35" s="640"/>
      <c r="F35" s="640"/>
      <c r="G35" s="640"/>
      <c r="H35" s="640"/>
      <c r="I35" s="640"/>
      <c r="J35" s="640"/>
      <c r="K35" s="640"/>
      <c r="L35" s="640"/>
      <c r="M35" s="640"/>
      <c r="N35" s="640"/>
      <c r="O35" s="640"/>
      <c r="P35" s="640"/>
      <c r="Q35" s="641"/>
      <c r="R35" s="642">
        <v>280919</v>
      </c>
      <c r="S35" s="643"/>
      <c r="T35" s="643"/>
      <c r="U35" s="643"/>
      <c r="V35" s="643"/>
      <c r="W35" s="643"/>
      <c r="X35" s="643"/>
      <c r="Y35" s="644"/>
      <c r="Z35" s="675">
        <v>3.5</v>
      </c>
      <c r="AA35" s="675"/>
      <c r="AB35" s="675"/>
      <c r="AC35" s="675"/>
      <c r="AD35" s="676" t="s">
        <v>136</v>
      </c>
      <c r="AE35" s="676"/>
      <c r="AF35" s="676"/>
      <c r="AG35" s="676"/>
      <c r="AH35" s="676"/>
      <c r="AI35" s="676"/>
      <c r="AJ35" s="676"/>
      <c r="AK35" s="676"/>
      <c r="AL35" s="645" t="s">
        <v>136</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59542</v>
      </c>
      <c r="CS35" s="661"/>
      <c r="CT35" s="661"/>
      <c r="CU35" s="661"/>
      <c r="CV35" s="661"/>
      <c r="CW35" s="661"/>
      <c r="CX35" s="661"/>
      <c r="CY35" s="662"/>
      <c r="CZ35" s="645">
        <v>0.8</v>
      </c>
      <c r="DA35" s="663"/>
      <c r="DB35" s="663"/>
      <c r="DC35" s="664"/>
      <c r="DD35" s="648">
        <v>58532</v>
      </c>
      <c r="DE35" s="661"/>
      <c r="DF35" s="661"/>
      <c r="DG35" s="661"/>
      <c r="DH35" s="661"/>
      <c r="DI35" s="661"/>
      <c r="DJ35" s="661"/>
      <c r="DK35" s="662"/>
      <c r="DL35" s="648">
        <v>58532</v>
      </c>
      <c r="DM35" s="661"/>
      <c r="DN35" s="661"/>
      <c r="DO35" s="661"/>
      <c r="DP35" s="661"/>
      <c r="DQ35" s="661"/>
      <c r="DR35" s="661"/>
      <c r="DS35" s="661"/>
      <c r="DT35" s="661"/>
      <c r="DU35" s="661"/>
      <c r="DV35" s="662"/>
      <c r="DW35" s="645">
        <v>1.7</v>
      </c>
      <c r="DX35" s="663"/>
      <c r="DY35" s="663"/>
      <c r="DZ35" s="663"/>
      <c r="EA35" s="663"/>
      <c r="EB35" s="663"/>
      <c r="EC35" s="684"/>
    </row>
    <row r="36" spans="2:133" ht="11.25" customHeight="1" x14ac:dyDescent="0.15">
      <c r="B36" s="639" t="s">
        <v>322</v>
      </c>
      <c r="C36" s="640"/>
      <c r="D36" s="640"/>
      <c r="E36" s="640"/>
      <c r="F36" s="640"/>
      <c r="G36" s="640"/>
      <c r="H36" s="640"/>
      <c r="I36" s="640"/>
      <c r="J36" s="640"/>
      <c r="K36" s="640"/>
      <c r="L36" s="640"/>
      <c r="M36" s="640"/>
      <c r="N36" s="640"/>
      <c r="O36" s="640"/>
      <c r="P36" s="640"/>
      <c r="Q36" s="641"/>
      <c r="R36" s="642">
        <v>721872</v>
      </c>
      <c r="S36" s="643"/>
      <c r="T36" s="643"/>
      <c r="U36" s="643"/>
      <c r="V36" s="643"/>
      <c r="W36" s="643"/>
      <c r="X36" s="643"/>
      <c r="Y36" s="644"/>
      <c r="Z36" s="675">
        <v>8.9</v>
      </c>
      <c r="AA36" s="675"/>
      <c r="AB36" s="675"/>
      <c r="AC36" s="675"/>
      <c r="AD36" s="676" t="s">
        <v>136</v>
      </c>
      <c r="AE36" s="676"/>
      <c r="AF36" s="676"/>
      <c r="AG36" s="676"/>
      <c r="AH36" s="676"/>
      <c r="AI36" s="676"/>
      <c r="AJ36" s="676"/>
      <c r="AK36" s="676"/>
      <c r="AL36" s="645" t="s">
        <v>136</v>
      </c>
      <c r="AM36" s="646"/>
      <c r="AN36" s="646"/>
      <c r="AO36" s="677"/>
      <c r="AP36" s="235"/>
      <c r="AQ36" s="694" t="s">
        <v>323</v>
      </c>
      <c r="AR36" s="695"/>
      <c r="AS36" s="695"/>
      <c r="AT36" s="695"/>
      <c r="AU36" s="695"/>
      <c r="AV36" s="695"/>
      <c r="AW36" s="695"/>
      <c r="AX36" s="695"/>
      <c r="AY36" s="696"/>
      <c r="AZ36" s="697">
        <v>856475</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27630</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2030581</v>
      </c>
      <c r="CS36" s="643"/>
      <c r="CT36" s="643"/>
      <c r="CU36" s="643"/>
      <c r="CV36" s="643"/>
      <c r="CW36" s="643"/>
      <c r="CX36" s="643"/>
      <c r="CY36" s="644"/>
      <c r="CZ36" s="645">
        <v>25.8</v>
      </c>
      <c r="DA36" s="663"/>
      <c r="DB36" s="663"/>
      <c r="DC36" s="664"/>
      <c r="DD36" s="648">
        <v>712349</v>
      </c>
      <c r="DE36" s="643"/>
      <c r="DF36" s="643"/>
      <c r="DG36" s="643"/>
      <c r="DH36" s="643"/>
      <c r="DI36" s="643"/>
      <c r="DJ36" s="643"/>
      <c r="DK36" s="644"/>
      <c r="DL36" s="648">
        <v>543534</v>
      </c>
      <c r="DM36" s="643"/>
      <c r="DN36" s="643"/>
      <c r="DO36" s="643"/>
      <c r="DP36" s="643"/>
      <c r="DQ36" s="643"/>
      <c r="DR36" s="643"/>
      <c r="DS36" s="643"/>
      <c r="DT36" s="643"/>
      <c r="DU36" s="643"/>
      <c r="DV36" s="644"/>
      <c r="DW36" s="645">
        <v>15.6</v>
      </c>
      <c r="DX36" s="663"/>
      <c r="DY36" s="663"/>
      <c r="DZ36" s="663"/>
      <c r="EA36" s="663"/>
      <c r="EB36" s="663"/>
      <c r="EC36" s="684"/>
    </row>
    <row r="37" spans="2:133" ht="11.25" customHeight="1" x14ac:dyDescent="0.15">
      <c r="B37" s="639" t="s">
        <v>326</v>
      </c>
      <c r="C37" s="640"/>
      <c r="D37" s="640"/>
      <c r="E37" s="640"/>
      <c r="F37" s="640"/>
      <c r="G37" s="640"/>
      <c r="H37" s="640"/>
      <c r="I37" s="640"/>
      <c r="J37" s="640"/>
      <c r="K37" s="640"/>
      <c r="L37" s="640"/>
      <c r="M37" s="640"/>
      <c r="N37" s="640"/>
      <c r="O37" s="640"/>
      <c r="P37" s="640"/>
      <c r="Q37" s="641"/>
      <c r="R37" s="642">
        <v>44231</v>
      </c>
      <c r="S37" s="643"/>
      <c r="T37" s="643"/>
      <c r="U37" s="643"/>
      <c r="V37" s="643"/>
      <c r="W37" s="643"/>
      <c r="X37" s="643"/>
      <c r="Y37" s="644"/>
      <c r="Z37" s="675">
        <v>0.5</v>
      </c>
      <c r="AA37" s="675"/>
      <c r="AB37" s="675"/>
      <c r="AC37" s="675"/>
      <c r="AD37" s="676" t="s">
        <v>136</v>
      </c>
      <c r="AE37" s="676"/>
      <c r="AF37" s="676"/>
      <c r="AG37" s="676"/>
      <c r="AH37" s="676"/>
      <c r="AI37" s="676"/>
      <c r="AJ37" s="676"/>
      <c r="AK37" s="676"/>
      <c r="AL37" s="645" t="s">
        <v>136</v>
      </c>
      <c r="AM37" s="646"/>
      <c r="AN37" s="646"/>
      <c r="AO37" s="677"/>
      <c r="AQ37" s="685" t="s">
        <v>327</v>
      </c>
      <c r="AR37" s="686"/>
      <c r="AS37" s="686"/>
      <c r="AT37" s="686"/>
      <c r="AU37" s="686"/>
      <c r="AV37" s="686"/>
      <c r="AW37" s="686"/>
      <c r="AX37" s="686"/>
      <c r="AY37" s="687"/>
      <c r="AZ37" s="642">
        <v>201170</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-18165</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245484</v>
      </c>
      <c r="CS37" s="661"/>
      <c r="CT37" s="661"/>
      <c r="CU37" s="661"/>
      <c r="CV37" s="661"/>
      <c r="CW37" s="661"/>
      <c r="CX37" s="661"/>
      <c r="CY37" s="662"/>
      <c r="CZ37" s="645">
        <v>3.1</v>
      </c>
      <c r="DA37" s="663"/>
      <c r="DB37" s="663"/>
      <c r="DC37" s="664"/>
      <c r="DD37" s="648">
        <v>245417</v>
      </c>
      <c r="DE37" s="661"/>
      <c r="DF37" s="661"/>
      <c r="DG37" s="661"/>
      <c r="DH37" s="661"/>
      <c r="DI37" s="661"/>
      <c r="DJ37" s="661"/>
      <c r="DK37" s="662"/>
      <c r="DL37" s="648">
        <v>234313</v>
      </c>
      <c r="DM37" s="661"/>
      <c r="DN37" s="661"/>
      <c r="DO37" s="661"/>
      <c r="DP37" s="661"/>
      <c r="DQ37" s="661"/>
      <c r="DR37" s="661"/>
      <c r="DS37" s="661"/>
      <c r="DT37" s="661"/>
      <c r="DU37" s="661"/>
      <c r="DV37" s="662"/>
      <c r="DW37" s="645">
        <v>6.7</v>
      </c>
      <c r="DX37" s="663"/>
      <c r="DY37" s="663"/>
      <c r="DZ37" s="663"/>
      <c r="EA37" s="663"/>
      <c r="EB37" s="663"/>
      <c r="EC37" s="684"/>
    </row>
    <row r="38" spans="2:133" ht="11.25" customHeight="1" x14ac:dyDescent="0.15">
      <c r="B38" s="639" t="s">
        <v>330</v>
      </c>
      <c r="C38" s="640"/>
      <c r="D38" s="640"/>
      <c r="E38" s="640"/>
      <c r="F38" s="640"/>
      <c r="G38" s="640"/>
      <c r="H38" s="640"/>
      <c r="I38" s="640"/>
      <c r="J38" s="640"/>
      <c r="K38" s="640"/>
      <c r="L38" s="640"/>
      <c r="M38" s="640"/>
      <c r="N38" s="640"/>
      <c r="O38" s="640"/>
      <c r="P38" s="640"/>
      <c r="Q38" s="641"/>
      <c r="R38" s="642">
        <v>149855</v>
      </c>
      <c r="S38" s="643"/>
      <c r="T38" s="643"/>
      <c r="U38" s="643"/>
      <c r="V38" s="643"/>
      <c r="W38" s="643"/>
      <c r="X38" s="643"/>
      <c r="Y38" s="644"/>
      <c r="Z38" s="675">
        <v>1.8</v>
      </c>
      <c r="AA38" s="675"/>
      <c r="AB38" s="675"/>
      <c r="AC38" s="675"/>
      <c r="AD38" s="676">
        <v>5020</v>
      </c>
      <c r="AE38" s="676"/>
      <c r="AF38" s="676"/>
      <c r="AG38" s="676"/>
      <c r="AH38" s="676"/>
      <c r="AI38" s="676"/>
      <c r="AJ38" s="676"/>
      <c r="AK38" s="676"/>
      <c r="AL38" s="645">
        <v>0.1</v>
      </c>
      <c r="AM38" s="646"/>
      <c r="AN38" s="646"/>
      <c r="AO38" s="677"/>
      <c r="AQ38" s="685" t="s">
        <v>331</v>
      </c>
      <c r="AR38" s="686"/>
      <c r="AS38" s="686"/>
      <c r="AT38" s="686"/>
      <c r="AU38" s="686"/>
      <c r="AV38" s="686"/>
      <c r="AW38" s="686"/>
      <c r="AX38" s="686"/>
      <c r="AY38" s="687"/>
      <c r="AZ38" s="642">
        <v>18979</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1614</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645382</v>
      </c>
      <c r="CS38" s="643"/>
      <c r="CT38" s="643"/>
      <c r="CU38" s="643"/>
      <c r="CV38" s="643"/>
      <c r="CW38" s="643"/>
      <c r="CX38" s="643"/>
      <c r="CY38" s="644"/>
      <c r="CZ38" s="645">
        <v>8.1999999999999993</v>
      </c>
      <c r="DA38" s="663"/>
      <c r="DB38" s="663"/>
      <c r="DC38" s="664"/>
      <c r="DD38" s="648">
        <v>539959</v>
      </c>
      <c r="DE38" s="643"/>
      <c r="DF38" s="643"/>
      <c r="DG38" s="643"/>
      <c r="DH38" s="643"/>
      <c r="DI38" s="643"/>
      <c r="DJ38" s="643"/>
      <c r="DK38" s="644"/>
      <c r="DL38" s="648">
        <v>510794</v>
      </c>
      <c r="DM38" s="643"/>
      <c r="DN38" s="643"/>
      <c r="DO38" s="643"/>
      <c r="DP38" s="643"/>
      <c r="DQ38" s="643"/>
      <c r="DR38" s="643"/>
      <c r="DS38" s="643"/>
      <c r="DT38" s="643"/>
      <c r="DU38" s="643"/>
      <c r="DV38" s="644"/>
      <c r="DW38" s="645">
        <v>14.6</v>
      </c>
      <c r="DX38" s="663"/>
      <c r="DY38" s="663"/>
      <c r="DZ38" s="663"/>
      <c r="EA38" s="663"/>
      <c r="EB38" s="663"/>
      <c r="EC38" s="684"/>
    </row>
    <row r="39" spans="2:133" ht="11.25" customHeight="1" x14ac:dyDescent="0.15">
      <c r="B39" s="639" t="s">
        <v>334</v>
      </c>
      <c r="C39" s="640"/>
      <c r="D39" s="640"/>
      <c r="E39" s="640"/>
      <c r="F39" s="640"/>
      <c r="G39" s="640"/>
      <c r="H39" s="640"/>
      <c r="I39" s="640"/>
      <c r="J39" s="640"/>
      <c r="K39" s="640"/>
      <c r="L39" s="640"/>
      <c r="M39" s="640"/>
      <c r="N39" s="640"/>
      <c r="O39" s="640"/>
      <c r="P39" s="640"/>
      <c r="Q39" s="641"/>
      <c r="R39" s="642">
        <v>500712</v>
      </c>
      <c r="S39" s="643"/>
      <c r="T39" s="643"/>
      <c r="U39" s="643"/>
      <c r="V39" s="643"/>
      <c r="W39" s="643"/>
      <c r="X39" s="643"/>
      <c r="Y39" s="644"/>
      <c r="Z39" s="675">
        <v>6.2</v>
      </c>
      <c r="AA39" s="675"/>
      <c r="AB39" s="675"/>
      <c r="AC39" s="675"/>
      <c r="AD39" s="676" t="s">
        <v>136</v>
      </c>
      <c r="AE39" s="676"/>
      <c r="AF39" s="676"/>
      <c r="AG39" s="676"/>
      <c r="AH39" s="676"/>
      <c r="AI39" s="676"/>
      <c r="AJ39" s="676"/>
      <c r="AK39" s="676"/>
      <c r="AL39" s="645" t="s">
        <v>136</v>
      </c>
      <c r="AM39" s="646"/>
      <c r="AN39" s="646"/>
      <c r="AO39" s="677"/>
      <c r="AQ39" s="685" t="s">
        <v>335</v>
      </c>
      <c r="AR39" s="686"/>
      <c r="AS39" s="686"/>
      <c r="AT39" s="686"/>
      <c r="AU39" s="686"/>
      <c r="AV39" s="686"/>
      <c r="AW39" s="686"/>
      <c r="AX39" s="686"/>
      <c r="AY39" s="687"/>
      <c r="AZ39" s="642">
        <v>7944</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2562</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416148</v>
      </c>
      <c r="CS39" s="661"/>
      <c r="CT39" s="661"/>
      <c r="CU39" s="661"/>
      <c r="CV39" s="661"/>
      <c r="CW39" s="661"/>
      <c r="CX39" s="661"/>
      <c r="CY39" s="662"/>
      <c r="CZ39" s="645">
        <v>5.3</v>
      </c>
      <c r="DA39" s="663"/>
      <c r="DB39" s="663"/>
      <c r="DC39" s="664"/>
      <c r="DD39" s="648">
        <v>279948</v>
      </c>
      <c r="DE39" s="661"/>
      <c r="DF39" s="661"/>
      <c r="DG39" s="661"/>
      <c r="DH39" s="661"/>
      <c r="DI39" s="661"/>
      <c r="DJ39" s="661"/>
      <c r="DK39" s="662"/>
      <c r="DL39" s="648" t="s">
        <v>136</v>
      </c>
      <c r="DM39" s="661"/>
      <c r="DN39" s="661"/>
      <c r="DO39" s="661"/>
      <c r="DP39" s="661"/>
      <c r="DQ39" s="661"/>
      <c r="DR39" s="661"/>
      <c r="DS39" s="661"/>
      <c r="DT39" s="661"/>
      <c r="DU39" s="661"/>
      <c r="DV39" s="662"/>
      <c r="DW39" s="645" t="s">
        <v>127</v>
      </c>
      <c r="DX39" s="663"/>
      <c r="DY39" s="663"/>
      <c r="DZ39" s="663"/>
      <c r="EA39" s="663"/>
      <c r="EB39" s="663"/>
      <c r="EC39" s="684"/>
    </row>
    <row r="40" spans="2:133" ht="11.25" customHeight="1" x14ac:dyDescent="0.15">
      <c r="B40" s="639" t="s">
        <v>338</v>
      </c>
      <c r="C40" s="640"/>
      <c r="D40" s="640"/>
      <c r="E40" s="640"/>
      <c r="F40" s="640"/>
      <c r="G40" s="640"/>
      <c r="H40" s="640"/>
      <c r="I40" s="640"/>
      <c r="J40" s="640"/>
      <c r="K40" s="640"/>
      <c r="L40" s="640"/>
      <c r="M40" s="640"/>
      <c r="N40" s="640"/>
      <c r="O40" s="640"/>
      <c r="P40" s="640"/>
      <c r="Q40" s="641"/>
      <c r="R40" s="642" t="s">
        <v>136</v>
      </c>
      <c r="S40" s="643"/>
      <c r="T40" s="643"/>
      <c r="U40" s="643"/>
      <c r="V40" s="643"/>
      <c r="W40" s="643"/>
      <c r="X40" s="643"/>
      <c r="Y40" s="644"/>
      <c r="Z40" s="675" t="s">
        <v>136</v>
      </c>
      <c r="AA40" s="675"/>
      <c r="AB40" s="675"/>
      <c r="AC40" s="675"/>
      <c r="AD40" s="676" t="s">
        <v>136</v>
      </c>
      <c r="AE40" s="676"/>
      <c r="AF40" s="676"/>
      <c r="AG40" s="676"/>
      <c r="AH40" s="676"/>
      <c r="AI40" s="676"/>
      <c r="AJ40" s="676"/>
      <c r="AK40" s="676"/>
      <c r="AL40" s="645" t="s">
        <v>136</v>
      </c>
      <c r="AM40" s="646"/>
      <c r="AN40" s="646"/>
      <c r="AO40" s="677"/>
      <c r="AQ40" s="685" t="s">
        <v>339</v>
      </c>
      <c r="AR40" s="686"/>
      <c r="AS40" s="686"/>
      <c r="AT40" s="686"/>
      <c r="AU40" s="686"/>
      <c r="AV40" s="686"/>
      <c r="AW40" s="686"/>
      <c r="AX40" s="686"/>
      <c r="AY40" s="687"/>
      <c r="AZ40" s="642">
        <v>1979</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118</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98292</v>
      </c>
      <c r="CS40" s="643"/>
      <c r="CT40" s="643"/>
      <c r="CU40" s="643"/>
      <c r="CV40" s="643"/>
      <c r="CW40" s="643"/>
      <c r="CX40" s="643"/>
      <c r="CY40" s="644"/>
      <c r="CZ40" s="645">
        <v>1.2</v>
      </c>
      <c r="DA40" s="663"/>
      <c r="DB40" s="663"/>
      <c r="DC40" s="664"/>
      <c r="DD40" s="648">
        <v>2292</v>
      </c>
      <c r="DE40" s="643"/>
      <c r="DF40" s="643"/>
      <c r="DG40" s="643"/>
      <c r="DH40" s="643"/>
      <c r="DI40" s="643"/>
      <c r="DJ40" s="643"/>
      <c r="DK40" s="644"/>
      <c r="DL40" s="648" t="s">
        <v>136</v>
      </c>
      <c r="DM40" s="643"/>
      <c r="DN40" s="643"/>
      <c r="DO40" s="643"/>
      <c r="DP40" s="643"/>
      <c r="DQ40" s="643"/>
      <c r="DR40" s="643"/>
      <c r="DS40" s="643"/>
      <c r="DT40" s="643"/>
      <c r="DU40" s="643"/>
      <c r="DV40" s="644"/>
      <c r="DW40" s="645" t="s">
        <v>136</v>
      </c>
      <c r="DX40" s="663"/>
      <c r="DY40" s="663"/>
      <c r="DZ40" s="663"/>
      <c r="EA40" s="663"/>
      <c r="EB40" s="663"/>
      <c r="EC40" s="684"/>
    </row>
    <row r="41" spans="2:133" ht="11.25" customHeight="1" x14ac:dyDescent="0.15">
      <c r="B41" s="639" t="s">
        <v>343</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136</v>
      </c>
      <c r="AA41" s="675"/>
      <c r="AB41" s="675"/>
      <c r="AC41" s="675"/>
      <c r="AD41" s="676" t="s">
        <v>136</v>
      </c>
      <c r="AE41" s="676"/>
      <c r="AF41" s="676"/>
      <c r="AG41" s="676"/>
      <c r="AH41" s="676"/>
      <c r="AI41" s="676"/>
      <c r="AJ41" s="676"/>
      <c r="AK41" s="676"/>
      <c r="AL41" s="645" t="s">
        <v>127</v>
      </c>
      <c r="AM41" s="646"/>
      <c r="AN41" s="646"/>
      <c r="AO41" s="677"/>
      <c r="AQ41" s="685" t="s">
        <v>344</v>
      </c>
      <c r="AR41" s="686"/>
      <c r="AS41" s="686"/>
      <c r="AT41" s="686"/>
      <c r="AU41" s="686"/>
      <c r="AV41" s="686"/>
      <c r="AW41" s="686"/>
      <c r="AX41" s="686"/>
      <c r="AY41" s="687"/>
      <c r="AZ41" s="642">
        <v>159109</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1</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136</v>
      </c>
      <c r="CS41" s="661"/>
      <c r="CT41" s="661"/>
      <c r="CU41" s="661"/>
      <c r="CV41" s="661"/>
      <c r="CW41" s="661"/>
      <c r="CX41" s="661"/>
      <c r="CY41" s="662"/>
      <c r="CZ41" s="645" t="s">
        <v>127</v>
      </c>
      <c r="DA41" s="663"/>
      <c r="DB41" s="663"/>
      <c r="DC41" s="664"/>
      <c r="DD41" s="648" t="s">
        <v>136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347</v>
      </c>
      <c r="C42" s="640"/>
      <c r="D42" s="640"/>
      <c r="E42" s="640"/>
      <c r="F42" s="640"/>
      <c r="G42" s="640"/>
      <c r="H42" s="640"/>
      <c r="I42" s="640"/>
      <c r="J42" s="640"/>
      <c r="K42" s="640"/>
      <c r="L42" s="640"/>
      <c r="M42" s="640"/>
      <c r="N42" s="640"/>
      <c r="O42" s="640"/>
      <c r="P42" s="640"/>
      <c r="Q42" s="641"/>
      <c r="R42" s="642">
        <v>107194</v>
      </c>
      <c r="S42" s="643"/>
      <c r="T42" s="643"/>
      <c r="U42" s="643"/>
      <c r="V42" s="643"/>
      <c r="W42" s="643"/>
      <c r="X42" s="643"/>
      <c r="Y42" s="644"/>
      <c r="Z42" s="675">
        <v>1.3</v>
      </c>
      <c r="AA42" s="675"/>
      <c r="AB42" s="675"/>
      <c r="AC42" s="675"/>
      <c r="AD42" s="676" t="s">
        <v>127</v>
      </c>
      <c r="AE42" s="676"/>
      <c r="AF42" s="676"/>
      <c r="AG42" s="676"/>
      <c r="AH42" s="676"/>
      <c r="AI42" s="676"/>
      <c r="AJ42" s="676"/>
      <c r="AK42" s="676"/>
      <c r="AL42" s="645" t="s">
        <v>127</v>
      </c>
      <c r="AM42" s="646"/>
      <c r="AN42" s="646"/>
      <c r="AO42" s="677"/>
      <c r="AQ42" s="678" t="s">
        <v>348</v>
      </c>
      <c r="AR42" s="679"/>
      <c r="AS42" s="679"/>
      <c r="AT42" s="679"/>
      <c r="AU42" s="679"/>
      <c r="AV42" s="679"/>
      <c r="AW42" s="679"/>
      <c r="AX42" s="679"/>
      <c r="AY42" s="680"/>
      <c r="AZ42" s="626">
        <v>467294</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380</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1240466</v>
      </c>
      <c r="CS42" s="643"/>
      <c r="CT42" s="643"/>
      <c r="CU42" s="643"/>
      <c r="CV42" s="643"/>
      <c r="CW42" s="643"/>
      <c r="CX42" s="643"/>
      <c r="CY42" s="644"/>
      <c r="CZ42" s="645">
        <v>15.7</v>
      </c>
      <c r="DA42" s="646"/>
      <c r="DB42" s="646"/>
      <c r="DC42" s="647"/>
      <c r="DD42" s="648">
        <v>143825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351</v>
      </c>
      <c r="C43" s="624"/>
      <c r="D43" s="624"/>
      <c r="E43" s="624"/>
      <c r="F43" s="624"/>
      <c r="G43" s="624"/>
      <c r="H43" s="624"/>
      <c r="I43" s="624"/>
      <c r="J43" s="624"/>
      <c r="K43" s="624"/>
      <c r="L43" s="624"/>
      <c r="M43" s="624"/>
      <c r="N43" s="624"/>
      <c r="O43" s="624"/>
      <c r="P43" s="624"/>
      <c r="Q43" s="625"/>
      <c r="R43" s="626">
        <v>8125961</v>
      </c>
      <c r="S43" s="665"/>
      <c r="T43" s="665"/>
      <c r="U43" s="665"/>
      <c r="V43" s="665"/>
      <c r="W43" s="665"/>
      <c r="X43" s="665"/>
      <c r="Y43" s="666"/>
      <c r="Z43" s="667">
        <v>100</v>
      </c>
      <c r="AA43" s="667"/>
      <c r="AB43" s="667"/>
      <c r="AC43" s="667"/>
      <c r="AD43" s="668">
        <v>3387500</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6245</v>
      </c>
      <c r="CS43" s="661"/>
      <c r="CT43" s="661"/>
      <c r="CU43" s="661"/>
      <c r="CV43" s="661"/>
      <c r="CW43" s="661"/>
      <c r="CX43" s="661"/>
      <c r="CY43" s="662"/>
      <c r="CZ43" s="645">
        <v>0.1</v>
      </c>
      <c r="DA43" s="663"/>
      <c r="DB43" s="663"/>
      <c r="DC43" s="664"/>
      <c r="DD43" s="648">
        <v>4843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299</v>
      </c>
      <c r="CE44" s="656"/>
      <c r="CF44" s="639" t="s">
        <v>353</v>
      </c>
      <c r="CG44" s="640"/>
      <c r="CH44" s="640"/>
      <c r="CI44" s="640"/>
      <c r="CJ44" s="640"/>
      <c r="CK44" s="640"/>
      <c r="CL44" s="640"/>
      <c r="CM44" s="640"/>
      <c r="CN44" s="640"/>
      <c r="CO44" s="640"/>
      <c r="CP44" s="640"/>
      <c r="CQ44" s="641"/>
      <c r="CR44" s="642">
        <v>1213957</v>
      </c>
      <c r="CS44" s="643"/>
      <c r="CT44" s="643"/>
      <c r="CU44" s="643"/>
      <c r="CV44" s="643"/>
      <c r="CW44" s="643"/>
      <c r="CX44" s="643"/>
      <c r="CY44" s="644"/>
      <c r="CZ44" s="645">
        <v>15.4</v>
      </c>
      <c r="DA44" s="646"/>
      <c r="DB44" s="646"/>
      <c r="DC44" s="647"/>
      <c r="DD44" s="648">
        <v>141850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487462</v>
      </c>
      <c r="CS45" s="661"/>
      <c r="CT45" s="661"/>
      <c r="CU45" s="661"/>
      <c r="CV45" s="661"/>
      <c r="CW45" s="661"/>
      <c r="CX45" s="661"/>
      <c r="CY45" s="662"/>
      <c r="CZ45" s="645">
        <v>6.2</v>
      </c>
      <c r="DA45" s="663"/>
      <c r="DB45" s="663"/>
      <c r="DC45" s="664"/>
      <c r="DD45" s="648">
        <v>19162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228877</v>
      </c>
      <c r="CS46" s="643"/>
      <c r="CT46" s="643"/>
      <c r="CU46" s="643"/>
      <c r="CV46" s="643"/>
      <c r="CW46" s="643"/>
      <c r="CX46" s="643"/>
      <c r="CY46" s="644"/>
      <c r="CZ46" s="645">
        <v>2.9</v>
      </c>
      <c r="DA46" s="646"/>
      <c r="DB46" s="646"/>
      <c r="DC46" s="647"/>
      <c r="DD46" s="648">
        <v>105411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26509</v>
      </c>
      <c r="CS47" s="661"/>
      <c r="CT47" s="661"/>
      <c r="CU47" s="661"/>
      <c r="CV47" s="661"/>
      <c r="CW47" s="661"/>
      <c r="CX47" s="661"/>
      <c r="CY47" s="662"/>
      <c r="CZ47" s="645">
        <v>0.3</v>
      </c>
      <c r="DA47" s="663"/>
      <c r="DB47" s="663"/>
      <c r="DC47" s="664"/>
      <c r="DD47" s="648">
        <v>1975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361</v>
      </c>
      <c r="CS48" s="643"/>
      <c r="CT48" s="643"/>
      <c r="CU48" s="643"/>
      <c r="CV48" s="643"/>
      <c r="CW48" s="643"/>
      <c r="CX48" s="643"/>
      <c r="CY48" s="644"/>
      <c r="CZ48" s="645" t="s">
        <v>127</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7881880</v>
      </c>
      <c r="CS49" s="627"/>
      <c r="CT49" s="627"/>
      <c r="CU49" s="627"/>
      <c r="CV49" s="627"/>
      <c r="CW49" s="627"/>
      <c r="CX49" s="627"/>
      <c r="CY49" s="628"/>
      <c r="CZ49" s="629">
        <v>100</v>
      </c>
      <c r="DA49" s="630"/>
      <c r="DB49" s="630"/>
      <c r="DC49" s="631"/>
      <c r="DD49" s="632">
        <v>4175462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3jStjH3OM2zblzv+mspxHVnxinIjTyjnN6XzXodJaKHtP8MTLhQpwEOHjBM7mJ7s4/JHiSYP2/ur0ZEpYU1VAQ==" saltValue="TP+SC4v4WXxy7Ox0mBwbd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8127</v>
      </c>
      <c r="R7" s="1162"/>
      <c r="S7" s="1162"/>
      <c r="T7" s="1162"/>
      <c r="U7" s="1162"/>
      <c r="V7" s="1162">
        <v>7883</v>
      </c>
      <c r="W7" s="1162"/>
      <c r="X7" s="1162"/>
      <c r="Y7" s="1162"/>
      <c r="Z7" s="1162"/>
      <c r="AA7" s="1162">
        <v>244</v>
      </c>
      <c r="AB7" s="1162"/>
      <c r="AC7" s="1162"/>
      <c r="AD7" s="1162"/>
      <c r="AE7" s="1163"/>
      <c r="AF7" s="1164">
        <v>93</v>
      </c>
      <c r="AG7" s="1165"/>
      <c r="AH7" s="1165"/>
      <c r="AI7" s="1165"/>
      <c r="AJ7" s="1166"/>
      <c r="AK7" s="1148">
        <v>722</v>
      </c>
      <c r="AL7" s="1149"/>
      <c r="AM7" s="1149"/>
      <c r="AN7" s="1149"/>
      <c r="AO7" s="1149"/>
      <c r="AP7" s="1149">
        <v>5054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386</v>
      </c>
      <c r="C8" s="1095"/>
      <c r="D8" s="1095"/>
      <c r="E8" s="1095"/>
      <c r="F8" s="1095"/>
      <c r="G8" s="1095"/>
      <c r="H8" s="1095"/>
      <c r="I8" s="1095"/>
      <c r="J8" s="1095"/>
      <c r="K8" s="1095"/>
      <c r="L8" s="1095"/>
      <c r="M8" s="1095"/>
      <c r="N8" s="1095"/>
      <c r="O8" s="1095"/>
      <c r="P8" s="1096"/>
      <c r="Q8" s="1100">
        <v>1</v>
      </c>
      <c r="R8" s="1101"/>
      <c r="S8" s="1101"/>
      <c r="T8" s="1101"/>
      <c r="U8" s="1101"/>
      <c r="V8" s="1101">
        <v>1</v>
      </c>
      <c r="W8" s="1101"/>
      <c r="X8" s="1101"/>
      <c r="Y8" s="1101"/>
      <c r="Z8" s="1101"/>
      <c r="AA8" s="1101">
        <v>0</v>
      </c>
      <c r="AB8" s="1101"/>
      <c r="AC8" s="1101"/>
      <c r="AD8" s="1101"/>
      <c r="AE8" s="1102"/>
      <c r="AF8" s="1076">
        <v>0</v>
      </c>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8126</v>
      </c>
      <c r="R23" s="1126"/>
      <c r="S23" s="1126"/>
      <c r="T23" s="1126"/>
      <c r="U23" s="1126"/>
      <c r="V23" s="1126">
        <v>7882</v>
      </c>
      <c r="W23" s="1126"/>
      <c r="X23" s="1126"/>
      <c r="Y23" s="1126"/>
      <c r="Z23" s="1126"/>
      <c r="AA23" s="1126">
        <v>244</v>
      </c>
      <c r="AB23" s="1126"/>
      <c r="AC23" s="1126"/>
      <c r="AD23" s="1126"/>
      <c r="AE23" s="1127"/>
      <c r="AF23" s="1128">
        <v>93</v>
      </c>
      <c r="AG23" s="1126"/>
      <c r="AH23" s="1126"/>
      <c r="AI23" s="1126"/>
      <c r="AJ23" s="1129"/>
      <c r="AK23" s="1130"/>
      <c r="AL23" s="1131"/>
      <c r="AM23" s="1131"/>
      <c r="AN23" s="1131"/>
      <c r="AO23" s="1131"/>
      <c r="AP23" s="1126">
        <v>5054</v>
      </c>
      <c r="AQ23" s="1126"/>
      <c r="AR23" s="1126"/>
      <c r="AS23" s="1126"/>
      <c r="AT23" s="1126"/>
      <c r="AU23" s="1132"/>
      <c r="AV23" s="1132"/>
      <c r="AW23" s="1132"/>
      <c r="AX23" s="1132"/>
      <c r="AY23" s="1133"/>
      <c r="AZ23" s="1122" t="s">
        <v>390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1462</v>
      </c>
      <c r="R28" s="1111"/>
      <c r="S28" s="1111"/>
      <c r="T28" s="1111"/>
      <c r="U28" s="1111"/>
      <c r="V28" s="1111">
        <v>1450</v>
      </c>
      <c r="W28" s="1111"/>
      <c r="X28" s="1111"/>
      <c r="Y28" s="1111"/>
      <c r="Z28" s="1111"/>
      <c r="AA28" s="1111">
        <v>12</v>
      </c>
      <c r="AB28" s="1111"/>
      <c r="AC28" s="1111"/>
      <c r="AD28" s="1111"/>
      <c r="AE28" s="1112"/>
      <c r="AF28" s="1113">
        <v>12</v>
      </c>
      <c r="AG28" s="1111"/>
      <c r="AH28" s="1111"/>
      <c r="AI28" s="1111"/>
      <c r="AJ28" s="1114"/>
      <c r="AK28" s="1115">
        <v>159</v>
      </c>
      <c r="AL28" s="1103"/>
      <c r="AM28" s="1103"/>
      <c r="AN28" s="1103"/>
      <c r="AO28" s="1103"/>
      <c r="AP28" s="1103" t="s">
        <v>598</v>
      </c>
      <c r="AQ28" s="1103"/>
      <c r="AR28" s="1103"/>
      <c r="AS28" s="1103"/>
      <c r="AT28" s="1103"/>
      <c r="AU28" s="1103" t="s">
        <v>598</v>
      </c>
      <c r="AV28" s="1103"/>
      <c r="AW28" s="1103"/>
      <c r="AX28" s="1103"/>
      <c r="AY28" s="1103"/>
      <c r="AZ28" s="1104" t="s">
        <v>598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402</v>
      </c>
      <c r="C29" s="1095"/>
      <c r="D29" s="1095"/>
      <c r="E29" s="1095"/>
      <c r="F29" s="1095"/>
      <c r="G29" s="1095"/>
      <c r="H29" s="1095"/>
      <c r="I29" s="1095"/>
      <c r="J29" s="1095"/>
      <c r="K29" s="1095"/>
      <c r="L29" s="1095"/>
      <c r="M29" s="1095"/>
      <c r="N29" s="1095"/>
      <c r="O29" s="1095"/>
      <c r="P29" s="1096"/>
      <c r="Q29" s="1100">
        <v>1342</v>
      </c>
      <c r="R29" s="1101"/>
      <c r="S29" s="1101"/>
      <c r="T29" s="1101"/>
      <c r="U29" s="1101"/>
      <c r="V29" s="1101">
        <v>1290</v>
      </c>
      <c r="W29" s="1101"/>
      <c r="X29" s="1101"/>
      <c r="Y29" s="1101"/>
      <c r="Z29" s="1101"/>
      <c r="AA29" s="1101">
        <v>52</v>
      </c>
      <c r="AB29" s="1101"/>
      <c r="AC29" s="1101"/>
      <c r="AD29" s="1101"/>
      <c r="AE29" s="1102"/>
      <c r="AF29" s="1076">
        <v>52</v>
      </c>
      <c r="AG29" s="1077"/>
      <c r="AH29" s="1077"/>
      <c r="AI29" s="1077"/>
      <c r="AJ29" s="1078"/>
      <c r="AK29" s="1037">
        <v>269</v>
      </c>
      <c r="AL29" s="1028"/>
      <c r="AM29" s="1028"/>
      <c r="AN29" s="1028"/>
      <c r="AO29" s="1028"/>
      <c r="AP29" s="1028" t="s">
        <v>598</v>
      </c>
      <c r="AQ29" s="1028"/>
      <c r="AR29" s="1028"/>
      <c r="AS29" s="1028"/>
      <c r="AT29" s="1028"/>
      <c r="AU29" s="1028" t="s">
        <v>598</v>
      </c>
      <c r="AV29" s="1028"/>
      <c r="AW29" s="1028"/>
      <c r="AX29" s="1028"/>
      <c r="AY29" s="1028"/>
      <c r="AZ29" s="1099" t="s">
        <v>598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403</v>
      </c>
      <c r="C30" s="1095"/>
      <c r="D30" s="1095"/>
      <c r="E30" s="1095"/>
      <c r="F30" s="1095"/>
      <c r="G30" s="1095"/>
      <c r="H30" s="1095"/>
      <c r="I30" s="1095"/>
      <c r="J30" s="1095"/>
      <c r="K30" s="1095"/>
      <c r="L30" s="1095"/>
      <c r="M30" s="1095"/>
      <c r="N30" s="1095"/>
      <c r="O30" s="1095"/>
      <c r="P30" s="1096"/>
      <c r="Q30" s="1100">
        <v>8</v>
      </c>
      <c r="R30" s="1101"/>
      <c r="S30" s="1101"/>
      <c r="T30" s="1101"/>
      <c r="U30" s="1101"/>
      <c r="V30" s="1101">
        <v>5</v>
      </c>
      <c r="W30" s="1101"/>
      <c r="X30" s="1101"/>
      <c r="Y30" s="1101"/>
      <c r="Z30" s="1101"/>
      <c r="AA30" s="1101">
        <v>3</v>
      </c>
      <c r="AB30" s="1101"/>
      <c r="AC30" s="1101"/>
      <c r="AD30" s="1101"/>
      <c r="AE30" s="1102"/>
      <c r="AF30" s="1076">
        <v>3</v>
      </c>
      <c r="AG30" s="1077"/>
      <c r="AH30" s="1077"/>
      <c r="AI30" s="1077"/>
      <c r="AJ30" s="1078"/>
      <c r="AK30" s="1037" t="s">
        <v>598</v>
      </c>
      <c r="AL30" s="1028"/>
      <c r="AM30" s="1028"/>
      <c r="AN30" s="1028"/>
      <c r="AO30" s="1028"/>
      <c r="AP30" s="1028" t="s">
        <v>598</v>
      </c>
      <c r="AQ30" s="1028"/>
      <c r="AR30" s="1028"/>
      <c r="AS30" s="1028"/>
      <c r="AT30" s="1028"/>
      <c r="AU30" s="1028" t="s">
        <v>598</v>
      </c>
      <c r="AV30" s="1028"/>
      <c r="AW30" s="1028"/>
      <c r="AX30" s="1028"/>
      <c r="AY30" s="1028"/>
      <c r="AZ30" s="1099" t="s">
        <v>598</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404</v>
      </c>
      <c r="C31" s="1095"/>
      <c r="D31" s="1095"/>
      <c r="E31" s="1095"/>
      <c r="F31" s="1095"/>
      <c r="G31" s="1095"/>
      <c r="H31" s="1095"/>
      <c r="I31" s="1095"/>
      <c r="J31" s="1095"/>
      <c r="K31" s="1095"/>
      <c r="L31" s="1095"/>
      <c r="M31" s="1095"/>
      <c r="N31" s="1095"/>
      <c r="O31" s="1095"/>
      <c r="P31" s="1096"/>
      <c r="Q31" s="1100">
        <v>316</v>
      </c>
      <c r="R31" s="1101"/>
      <c r="S31" s="1101"/>
      <c r="T31" s="1101"/>
      <c r="U31" s="1101"/>
      <c r="V31" s="1101">
        <v>309</v>
      </c>
      <c r="W31" s="1101"/>
      <c r="X31" s="1101"/>
      <c r="Y31" s="1101"/>
      <c r="Z31" s="1101"/>
      <c r="AA31" s="1101">
        <v>7</v>
      </c>
      <c r="AB31" s="1101"/>
      <c r="AC31" s="1101"/>
      <c r="AD31" s="1101"/>
      <c r="AE31" s="1102"/>
      <c r="AF31" s="1076">
        <v>7</v>
      </c>
      <c r="AG31" s="1077"/>
      <c r="AH31" s="1077"/>
      <c r="AI31" s="1077"/>
      <c r="AJ31" s="1078"/>
      <c r="AK31" s="1037">
        <v>210</v>
      </c>
      <c r="AL31" s="1028"/>
      <c r="AM31" s="1028"/>
      <c r="AN31" s="1028"/>
      <c r="AO31" s="1028"/>
      <c r="AP31" s="1028" t="s">
        <v>598</v>
      </c>
      <c r="AQ31" s="1028"/>
      <c r="AR31" s="1028"/>
      <c r="AS31" s="1028"/>
      <c r="AT31" s="1028"/>
      <c r="AU31" s="1028" t="s">
        <v>598</v>
      </c>
      <c r="AV31" s="1028"/>
      <c r="AW31" s="1028"/>
      <c r="AX31" s="1028"/>
      <c r="AY31" s="1028"/>
      <c r="AZ31" s="1099" t="s">
        <v>598</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405</v>
      </c>
      <c r="C32" s="1095"/>
      <c r="D32" s="1095"/>
      <c r="E32" s="1095"/>
      <c r="F32" s="1095"/>
      <c r="G32" s="1095"/>
      <c r="H32" s="1095"/>
      <c r="I32" s="1095"/>
      <c r="J32" s="1095"/>
      <c r="K32" s="1095"/>
      <c r="L32" s="1095"/>
      <c r="M32" s="1095"/>
      <c r="N32" s="1095"/>
      <c r="O32" s="1095"/>
      <c r="P32" s="1096"/>
      <c r="Q32" s="1100">
        <v>193</v>
      </c>
      <c r="R32" s="1101"/>
      <c r="S32" s="1101"/>
      <c r="T32" s="1101"/>
      <c r="U32" s="1101"/>
      <c r="V32" s="1101">
        <v>170</v>
      </c>
      <c r="W32" s="1101"/>
      <c r="X32" s="1101"/>
      <c r="Y32" s="1101"/>
      <c r="Z32" s="1101"/>
      <c r="AA32" s="1101">
        <v>22</v>
      </c>
      <c r="AB32" s="1101"/>
      <c r="AC32" s="1101"/>
      <c r="AD32" s="1101"/>
      <c r="AE32" s="1102"/>
      <c r="AF32" s="1076">
        <v>239</v>
      </c>
      <c r="AG32" s="1077"/>
      <c r="AH32" s="1077"/>
      <c r="AI32" s="1077"/>
      <c r="AJ32" s="1078"/>
      <c r="AK32" s="1037">
        <v>5</v>
      </c>
      <c r="AL32" s="1028"/>
      <c r="AM32" s="1028"/>
      <c r="AN32" s="1028"/>
      <c r="AO32" s="1028"/>
      <c r="AP32" s="1028">
        <v>774</v>
      </c>
      <c r="AQ32" s="1028"/>
      <c r="AR32" s="1028"/>
      <c r="AS32" s="1028"/>
      <c r="AT32" s="1028"/>
      <c r="AU32" s="1028">
        <v>24</v>
      </c>
      <c r="AV32" s="1028"/>
      <c r="AW32" s="1028"/>
      <c r="AX32" s="1028"/>
      <c r="AY32" s="1028"/>
      <c r="AZ32" s="1099" t="s">
        <v>598</v>
      </c>
      <c r="BA32" s="1099"/>
      <c r="BB32" s="1099"/>
      <c r="BC32" s="1099"/>
      <c r="BD32" s="1099"/>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407</v>
      </c>
      <c r="C33" s="1095"/>
      <c r="D33" s="1095"/>
      <c r="E33" s="1095"/>
      <c r="F33" s="1095"/>
      <c r="G33" s="1095"/>
      <c r="H33" s="1095"/>
      <c r="I33" s="1095"/>
      <c r="J33" s="1095"/>
      <c r="K33" s="1095"/>
      <c r="L33" s="1095"/>
      <c r="M33" s="1095"/>
      <c r="N33" s="1095"/>
      <c r="O33" s="1095"/>
      <c r="P33" s="1096"/>
      <c r="Q33" s="1100">
        <v>0</v>
      </c>
      <c r="R33" s="1101"/>
      <c r="S33" s="1101"/>
      <c r="T33" s="1101"/>
      <c r="U33" s="1101"/>
      <c r="V33" s="1101">
        <v>0</v>
      </c>
      <c r="W33" s="1101"/>
      <c r="X33" s="1101"/>
      <c r="Y33" s="1101"/>
      <c r="Z33" s="1101"/>
      <c r="AA33" s="1101">
        <v>0</v>
      </c>
      <c r="AB33" s="1101"/>
      <c r="AC33" s="1101"/>
      <c r="AD33" s="1101"/>
      <c r="AE33" s="1102"/>
      <c r="AF33" s="1076" t="s">
        <v>408</v>
      </c>
      <c r="AG33" s="1077"/>
      <c r="AH33" s="1077"/>
      <c r="AI33" s="1077"/>
      <c r="AJ33" s="1078"/>
      <c r="AK33" s="1037">
        <v>2</v>
      </c>
      <c r="AL33" s="1028"/>
      <c r="AM33" s="1028"/>
      <c r="AN33" s="1028"/>
      <c r="AO33" s="1028"/>
      <c r="AP33" s="1028">
        <v>12</v>
      </c>
      <c r="AQ33" s="1028"/>
      <c r="AR33" s="1028"/>
      <c r="AS33" s="1028"/>
      <c r="AT33" s="1028"/>
      <c r="AU33" s="1028">
        <v>12</v>
      </c>
      <c r="AV33" s="1028"/>
      <c r="AW33" s="1028"/>
      <c r="AX33" s="1028"/>
      <c r="AY33" s="1028"/>
      <c r="AZ33" s="1099" t="s">
        <v>598</v>
      </c>
      <c r="BA33" s="1099"/>
      <c r="BB33" s="1099"/>
      <c r="BC33" s="1099"/>
      <c r="BD33" s="1099"/>
      <c r="BE33" s="1089" t="s">
        <v>409</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410</v>
      </c>
      <c r="C34" s="1095"/>
      <c r="D34" s="1095"/>
      <c r="E34" s="1095"/>
      <c r="F34" s="1095"/>
      <c r="G34" s="1095"/>
      <c r="H34" s="1095"/>
      <c r="I34" s="1095"/>
      <c r="J34" s="1095"/>
      <c r="K34" s="1095"/>
      <c r="L34" s="1095"/>
      <c r="M34" s="1095"/>
      <c r="N34" s="1095"/>
      <c r="O34" s="1095"/>
      <c r="P34" s="1096"/>
      <c r="Q34" s="1100">
        <v>1038</v>
      </c>
      <c r="R34" s="1101"/>
      <c r="S34" s="1101"/>
      <c r="T34" s="1101"/>
      <c r="U34" s="1101"/>
      <c r="V34" s="1101">
        <v>972</v>
      </c>
      <c r="W34" s="1101"/>
      <c r="X34" s="1101"/>
      <c r="Y34" s="1101"/>
      <c r="Z34" s="1101"/>
      <c r="AA34" s="1101">
        <v>66</v>
      </c>
      <c r="AB34" s="1101"/>
      <c r="AC34" s="1101"/>
      <c r="AD34" s="1101"/>
      <c r="AE34" s="1102"/>
      <c r="AF34" s="1076">
        <v>47</v>
      </c>
      <c r="AG34" s="1077"/>
      <c r="AH34" s="1077"/>
      <c r="AI34" s="1077"/>
      <c r="AJ34" s="1078"/>
      <c r="AK34" s="1037">
        <v>208</v>
      </c>
      <c r="AL34" s="1028"/>
      <c r="AM34" s="1028"/>
      <c r="AN34" s="1028"/>
      <c r="AO34" s="1028"/>
      <c r="AP34" s="1028">
        <v>831</v>
      </c>
      <c r="AQ34" s="1028"/>
      <c r="AR34" s="1028"/>
      <c r="AS34" s="1028"/>
      <c r="AT34" s="1028"/>
      <c r="AU34" s="1028">
        <v>470</v>
      </c>
      <c r="AV34" s="1028"/>
      <c r="AW34" s="1028"/>
      <c r="AX34" s="1028"/>
      <c r="AY34" s="1028"/>
      <c r="AZ34" s="1099" t="s">
        <v>598</v>
      </c>
      <c r="BA34" s="1099"/>
      <c r="BB34" s="1099"/>
      <c r="BC34" s="1099"/>
      <c r="BD34" s="1099"/>
      <c r="BE34" s="1089" t="s">
        <v>411</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412</v>
      </c>
      <c r="C35" s="1095"/>
      <c r="D35" s="1095"/>
      <c r="E35" s="1095"/>
      <c r="F35" s="1095"/>
      <c r="G35" s="1095"/>
      <c r="H35" s="1095"/>
      <c r="I35" s="1095"/>
      <c r="J35" s="1095"/>
      <c r="K35" s="1095"/>
      <c r="L35" s="1095"/>
      <c r="M35" s="1095"/>
      <c r="N35" s="1095"/>
      <c r="O35" s="1095"/>
      <c r="P35" s="1096"/>
      <c r="Q35" s="1100">
        <v>31</v>
      </c>
      <c r="R35" s="1101"/>
      <c r="S35" s="1101"/>
      <c r="T35" s="1101"/>
      <c r="U35" s="1101"/>
      <c r="V35" s="1101">
        <v>25</v>
      </c>
      <c r="W35" s="1101"/>
      <c r="X35" s="1101"/>
      <c r="Y35" s="1101"/>
      <c r="Z35" s="1101"/>
      <c r="AA35" s="1101">
        <v>5</v>
      </c>
      <c r="AB35" s="1101"/>
      <c r="AC35" s="1101"/>
      <c r="AD35" s="1101"/>
      <c r="AE35" s="1102"/>
      <c r="AF35" s="1076">
        <v>5</v>
      </c>
      <c r="AG35" s="1077"/>
      <c r="AH35" s="1077"/>
      <c r="AI35" s="1077"/>
      <c r="AJ35" s="1078"/>
      <c r="AK35" s="1037">
        <v>18</v>
      </c>
      <c r="AL35" s="1028"/>
      <c r="AM35" s="1028"/>
      <c r="AN35" s="1028"/>
      <c r="AO35" s="1028"/>
      <c r="AP35" s="1028">
        <v>52</v>
      </c>
      <c r="AQ35" s="1028"/>
      <c r="AR35" s="1028"/>
      <c r="AS35" s="1028"/>
      <c r="AT35" s="1028"/>
      <c r="AU35" s="1028">
        <v>52</v>
      </c>
      <c r="AV35" s="1028"/>
      <c r="AW35" s="1028"/>
      <c r="AX35" s="1028"/>
      <c r="AY35" s="1028"/>
      <c r="AZ35" s="1099" t="s">
        <v>598</v>
      </c>
      <c r="BA35" s="1099"/>
      <c r="BB35" s="1099"/>
      <c r="BC35" s="1099"/>
      <c r="BD35" s="1099"/>
      <c r="BE35" s="1089" t="s">
        <v>413</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367</v>
      </c>
      <c r="AG63" s="1016"/>
      <c r="AH63" s="1016"/>
      <c r="AI63" s="1016"/>
      <c r="AJ63" s="1087"/>
      <c r="AK63" s="1088"/>
      <c r="AL63" s="1020"/>
      <c r="AM63" s="1020"/>
      <c r="AN63" s="1020"/>
      <c r="AO63" s="1020"/>
      <c r="AP63" s="1016">
        <v>1669</v>
      </c>
      <c r="AQ63" s="1016"/>
      <c r="AR63" s="1016"/>
      <c r="AS63" s="1016"/>
      <c r="AT63" s="1016"/>
      <c r="AU63" s="1016">
        <v>558</v>
      </c>
      <c r="AV63" s="1016"/>
      <c r="AW63" s="1016"/>
      <c r="AX63" s="1016"/>
      <c r="AY63" s="1016"/>
      <c r="AZ63" s="1082"/>
      <c r="BA63" s="1082"/>
      <c r="BB63" s="1082"/>
      <c r="BC63" s="1082"/>
      <c r="BD63" s="1082"/>
      <c r="BE63" s="1017"/>
      <c r="BF63" s="1017"/>
      <c r="BG63" s="1017"/>
      <c r="BH63" s="1017"/>
      <c r="BI63" s="1018"/>
      <c r="BJ63" s="1083" t="s">
        <v>416</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418</v>
      </c>
      <c r="B66" s="1053"/>
      <c r="C66" s="1053"/>
      <c r="D66" s="1053"/>
      <c r="E66" s="1053"/>
      <c r="F66" s="1053"/>
      <c r="G66" s="1053"/>
      <c r="H66" s="1053"/>
      <c r="I66" s="1053"/>
      <c r="J66" s="1053"/>
      <c r="K66" s="1053"/>
      <c r="L66" s="1053"/>
      <c r="M66" s="1053"/>
      <c r="N66" s="1053"/>
      <c r="O66" s="1053"/>
      <c r="P66" s="1054"/>
      <c r="Q66" s="1058" t="s">
        <v>419</v>
      </c>
      <c r="R66" s="1059"/>
      <c r="S66" s="1059"/>
      <c r="T66" s="1059"/>
      <c r="U66" s="1060"/>
      <c r="V66" s="1058" t="s">
        <v>420</v>
      </c>
      <c r="W66" s="1059"/>
      <c r="X66" s="1059"/>
      <c r="Y66" s="1059"/>
      <c r="Z66" s="1060"/>
      <c r="AA66" s="1058" t="s">
        <v>421</v>
      </c>
      <c r="AB66" s="1059"/>
      <c r="AC66" s="1059"/>
      <c r="AD66" s="1059"/>
      <c r="AE66" s="1060"/>
      <c r="AF66" s="1064" t="s">
        <v>422</v>
      </c>
      <c r="AG66" s="1065"/>
      <c r="AH66" s="1065"/>
      <c r="AI66" s="1065"/>
      <c r="AJ66" s="1066"/>
      <c r="AK66" s="1058" t="s">
        <v>423</v>
      </c>
      <c r="AL66" s="1053"/>
      <c r="AM66" s="1053"/>
      <c r="AN66" s="1053"/>
      <c r="AO66" s="1054"/>
      <c r="AP66" s="1058" t="s">
        <v>424</v>
      </c>
      <c r="AQ66" s="1059"/>
      <c r="AR66" s="1059"/>
      <c r="AS66" s="1059"/>
      <c r="AT66" s="1060"/>
      <c r="AU66" s="1058" t="s">
        <v>425</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605</v>
      </c>
      <c r="C68" s="1043"/>
      <c r="D68" s="1043"/>
      <c r="E68" s="1043"/>
      <c r="F68" s="1043"/>
      <c r="G68" s="1043"/>
      <c r="H68" s="1043"/>
      <c r="I68" s="1043"/>
      <c r="J68" s="1043"/>
      <c r="K68" s="1043"/>
      <c r="L68" s="1043"/>
      <c r="M68" s="1043"/>
      <c r="N68" s="1043"/>
      <c r="O68" s="1043"/>
      <c r="P68" s="1044"/>
      <c r="Q68" s="1045">
        <v>1312</v>
      </c>
      <c r="R68" s="1039"/>
      <c r="S68" s="1039"/>
      <c r="T68" s="1039"/>
      <c r="U68" s="1039"/>
      <c r="V68" s="1039">
        <v>1255</v>
      </c>
      <c r="W68" s="1039"/>
      <c r="X68" s="1039"/>
      <c r="Y68" s="1039"/>
      <c r="Z68" s="1039"/>
      <c r="AA68" s="1039">
        <v>57</v>
      </c>
      <c r="AB68" s="1039"/>
      <c r="AC68" s="1039"/>
      <c r="AD68" s="1039"/>
      <c r="AE68" s="1039"/>
      <c r="AF68" s="1039">
        <v>57</v>
      </c>
      <c r="AG68" s="1039"/>
      <c r="AH68" s="1039"/>
      <c r="AI68" s="1039"/>
      <c r="AJ68" s="1039"/>
      <c r="AK68" s="1039">
        <v>22</v>
      </c>
      <c r="AL68" s="1039"/>
      <c r="AM68" s="1039"/>
      <c r="AN68" s="1039"/>
      <c r="AO68" s="1039"/>
      <c r="AP68" s="1039">
        <v>165</v>
      </c>
      <c r="AQ68" s="1039"/>
      <c r="AR68" s="1039"/>
      <c r="AS68" s="1039"/>
      <c r="AT68" s="1039"/>
      <c r="AU68" s="1039">
        <v>23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593</v>
      </c>
      <c r="C69" s="1032"/>
      <c r="D69" s="1032"/>
      <c r="E69" s="1032"/>
      <c r="F69" s="1032"/>
      <c r="G69" s="1032"/>
      <c r="H69" s="1032"/>
      <c r="I69" s="1032"/>
      <c r="J69" s="1032"/>
      <c r="K69" s="1032"/>
      <c r="L69" s="1032"/>
      <c r="M69" s="1032"/>
      <c r="N69" s="1032"/>
      <c r="O69" s="1032"/>
      <c r="P69" s="1033"/>
      <c r="Q69" s="1034">
        <v>104</v>
      </c>
      <c r="R69" s="1028"/>
      <c r="S69" s="1028"/>
      <c r="T69" s="1028"/>
      <c r="U69" s="1028"/>
      <c r="V69" s="1028">
        <v>88</v>
      </c>
      <c r="W69" s="1028"/>
      <c r="X69" s="1028"/>
      <c r="Y69" s="1028"/>
      <c r="Z69" s="1028"/>
      <c r="AA69" s="1028">
        <v>16</v>
      </c>
      <c r="AB69" s="1028"/>
      <c r="AC69" s="1028"/>
      <c r="AD69" s="1028"/>
      <c r="AE69" s="1028"/>
      <c r="AF69" s="1028">
        <v>16</v>
      </c>
      <c r="AG69" s="1028"/>
      <c r="AH69" s="1028"/>
      <c r="AI69" s="1028"/>
      <c r="AJ69" s="1028"/>
      <c r="AK69" s="1028" t="s">
        <v>598</v>
      </c>
      <c r="AL69" s="1028"/>
      <c r="AM69" s="1028"/>
      <c r="AN69" s="1028"/>
      <c r="AO69" s="1028"/>
      <c r="AP69" s="1028" t="s">
        <v>598</v>
      </c>
      <c r="AQ69" s="1028"/>
      <c r="AR69" s="1028"/>
      <c r="AS69" s="1028"/>
      <c r="AT69" s="1028"/>
      <c r="AU69" s="1028" t="s">
        <v>598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594</v>
      </c>
      <c r="C70" s="1032"/>
      <c r="D70" s="1032"/>
      <c r="E70" s="1032"/>
      <c r="F70" s="1032"/>
      <c r="G70" s="1032"/>
      <c r="H70" s="1032"/>
      <c r="I70" s="1032"/>
      <c r="J70" s="1032"/>
      <c r="K70" s="1032"/>
      <c r="L70" s="1032"/>
      <c r="M70" s="1032"/>
      <c r="N70" s="1032"/>
      <c r="O70" s="1032"/>
      <c r="P70" s="1033"/>
      <c r="Q70" s="1034">
        <v>2033</v>
      </c>
      <c r="R70" s="1028"/>
      <c r="S70" s="1028"/>
      <c r="T70" s="1028"/>
      <c r="U70" s="1028"/>
      <c r="V70" s="1028">
        <v>1899</v>
      </c>
      <c r="W70" s="1028"/>
      <c r="X70" s="1028"/>
      <c r="Y70" s="1028"/>
      <c r="Z70" s="1028"/>
      <c r="AA70" s="1028">
        <v>135</v>
      </c>
      <c r="AB70" s="1028"/>
      <c r="AC70" s="1028"/>
      <c r="AD70" s="1028"/>
      <c r="AE70" s="1028"/>
      <c r="AF70" s="1028">
        <v>135</v>
      </c>
      <c r="AG70" s="1028"/>
      <c r="AH70" s="1028"/>
      <c r="AI70" s="1028"/>
      <c r="AJ70" s="1028"/>
      <c r="AK70" s="1028">
        <v>14</v>
      </c>
      <c r="AL70" s="1028"/>
      <c r="AM70" s="1028"/>
      <c r="AN70" s="1028"/>
      <c r="AO70" s="1028"/>
      <c r="AP70" s="1028" t="s">
        <v>598</v>
      </c>
      <c r="AQ70" s="1028"/>
      <c r="AR70" s="1028"/>
      <c r="AS70" s="1028"/>
      <c r="AT70" s="1028"/>
      <c r="AU70" s="1028" t="s">
        <v>598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595</v>
      </c>
      <c r="C71" s="1032"/>
      <c r="D71" s="1032"/>
      <c r="E71" s="1032"/>
      <c r="F71" s="1032"/>
      <c r="G71" s="1032"/>
      <c r="H71" s="1032"/>
      <c r="I71" s="1032"/>
      <c r="J71" s="1032"/>
      <c r="K71" s="1032"/>
      <c r="L71" s="1032"/>
      <c r="M71" s="1032"/>
      <c r="N71" s="1032"/>
      <c r="O71" s="1032"/>
      <c r="P71" s="1033"/>
      <c r="Q71" s="1034">
        <v>45</v>
      </c>
      <c r="R71" s="1028"/>
      <c r="S71" s="1028"/>
      <c r="T71" s="1028"/>
      <c r="U71" s="1028"/>
      <c r="V71" s="1028">
        <v>42</v>
      </c>
      <c r="W71" s="1028"/>
      <c r="X71" s="1028"/>
      <c r="Y71" s="1028"/>
      <c r="Z71" s="1028"/>
      <c r="AA71" s="1028">
        <v>3</v>
      </c>
      <c r="AB71" s="1028"/>
      <c r="AC71" s="1028"/>
      <c r="AD71" s="1028"/>
      <c r="AE71" s="1028"/>
      <c r="AF71" s="1028">
        <v>3</v>
      </c>
      <c r="AG71" s="1028"/>
      <c r="AH71" s="1028"/>
      <c r="AI71" s="1028"/>
      <c r="AJ71" s="1028"/>
      <c r="AK71" s="1028">
        <v>30</v>
      </c>
      <c r="AL71" s="1028"/>
      <c r="AM71" s="1028"/>
      <c r="AN71" s="1028"/>
      <c r="AO71" s="1028"/>
      <c r="AP71" s="1028" t="s">
        <v>598</v>
      </c>
      <c r="AQ71" s="1028"/>
      <c r="AR71" s="1028"/>
      <c r="AS71" s="1028"/>
      <c r="AT71" s="1028"/>
      <c r="AU71" s="1028" t="s">
        <v>598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606</v>
      </c>
      <c r="C72" s="1032"/>
      <c r="D72" s="1032"/>
      <c r="E72" s="1032"/>
      <c r="F72" s="1032"/>
      <c r="G72" s="1032"/>
      <c r="H72" s="1032"/>
      <c r="I72" s="1032"/>
      <c r="J72" s="1032"/>
      <c r="K72" s="1032"/>
      <c r="L72" s="1032"/>
      <c r="M72" s="1032"/>
      <c r="N72" s="1032"/>
      <c r="O72" s="1032"/>
      <c r="P72" s="1033"/>
      <c r="Q72" s="1034">
        <v>23</v>
      </c>
      <c r="R72" s="1028"/>
      <c r="S72" s="1028"/>
      <c r="T72" s="1028"/>
      <c r="U72" s="1028"/>
      <c r="V72" s="1028">
        <v>19</v>
      </c>
      <c r="W72" s="1028"/>
      <c r="X72" s="1028"/>
      <c r="Y72" s="1028"/>
      <c r="Z72" s="1028"/>
      <c r="AA72" s="1028">
        <v>4</v>
      </c>
      <c r="AB72" s="1028"/>
      <c r="AC72" s="1028"/>
      <c r="AD72" s="1028"/>
      <c r="AE72" s="1028"/>
      <c r="AF72" s="1028">
        <v>4</v>
      </c>
      <c r="AG72" s="1028"/>
      <c r="AH72" s="1028"/>
      <c r="AI72" s="1028"/>
      <c r="AJ72" s="1028"/>
      <c r="AK72" s="1028" t="s">
        <v>598</v>
      </c>
      <c r="AL72" s="1028"/>
      <c r="AM72" s="1028"/>
      <c r="AN72" s="1028"/>
      <c r="AO72" s="1028"/>
      <c r="AP72" s="1028" t="s">
        <v>598</v>
      </c>
      <c r="AQ72" s="1028"/>
      <c r="AR72" s="1028"/>
      <c r="AS72" s="1028"/>
      <c r="AT72" s="1028"/>
      <c r="AU72" s="1028" t="s">
        <v>598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596</v>
      </c>
      <c r="C73" s="1032"/>
      <c r="D73" s="1032"/>
      <c r="E73" s="1032"/>
      <c r="F73" s="1032"/>
      <c r="G73" s="1032"/>
      <c r="H73" s="1032"/>
      <c r="I73" s="1032"/>
      <c r="J73" s="1032"/>
      <c r="K73" s="1032"/>
      <c r="L73" s="1032"/>
      <c r="M73" s="1032"/>
      <c r="N73" s="1032"/>
      <c r="O73" s="1032"/>
      <c r="P73" s="1033"/>
      <c r="Q73" s="1034">
        <v>209</v>
      </c>
      <c r="R73" s="1028"/>
      <c r="S73" s="1028"/>
      <c r="T73" s="1028"/>
      <c r="U73" s="1028"/>
      <c r="V73" s="1028">
        <v>203</v>
      </c>
      <c r="W73" s="1028"/>
      <c r="X73" s="1028"/>
      <c r="Y73" s="1028"/>
      <c r="Z73" s="1028"/>
      <c r="AA73" s="1028">
        <v>5</v>
      </c>
      <c r="AB73" s="1028"/>
      <c r="AC73" s="1028"/>
      <c r="AD73" s="1028"/>
      <c r="AE73" s="1028"/>
      <c r="AF73" s="1028">
        <v>5</v>
      </c>
      <c r="AG73" s="1028"/>
      <c r="AH73" s="1028"/>
      <c r="AI73" s="1028"/>
      <c r="AJ73" s="1028"/>
      <c r="AK73" s="1028">
        <v>5</v>
      </c>
      <c r="AL73" s="1028"/>
      <c r="AM73" s="1028"/>
      <c r="AN73" s="1028"/>
      <c r="AO73" s="1028"/>
      <c r="AP73" s="1028" t="s">
        <v>598</v>
      </c>
      <c r="AQ73" s="1028"/>
      <c r="AR73" s="1028"/>
      <c r="AS73" s="1028"/>
      <c r="AT73" s="1028"/>
      <c r="AU73" s="1028" t="s">
        <v>598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597</v>
      </c>
      <c r="C74" s="1032"/>
      <c r="D74" s="1032"/>
      <c r="E74" s="1032"/>
      <c r="F74" s="1032"/>
      <c r="G74" s="1032"/>
      <c r="H74" s="1032"/>
      <c r="I74" s="1032"/>
      <c r="J74" s="1032"/>
      <c r="K74" s="1032"/>
      <c r="L74" s="1032"/>
      <c r="M74" s="1032"/>
      <c r="N74" s="1032"/>
      <c r="O74" s="1032"/>
      <c r="P74" s="1033"/>
      <c r="Q74" s="1034">
        <v>158638</v>
      </c>
      <c r="R74" s="1028"/>
      <c r="S74" s="1028"/>
      <c r="T74" s="1028"/>
      <c r="U74" s="1028"/>
      <c r="V74" s="1028">
        <v>150394</v>
      </c>
      <c r="W74" s="1028"/>
      <c r="X74" s="1028"/>
      <c r="Y74" s="1028"/>
      <c r="Z74" s="1028"/>
      <c r="AA74" s="1028">
        <v>8244</v>
      </c>
      <c r="AB74" s="1028"/>
      <c r="AC74" s="1028"/>
      <c r="AD74" s="1028"/>
      <c r="AE74" s="1028"/>
      <c r="AF74" s="1028">
        <v>8244</v>
      </c>
      <c r="AG74" s="1028"/>
      <c r="AH74" s="1028"/>
      <c r="AI74" s="1028"/>
      <c r="AJ74" s="1028"/>
      <c r="AK74" s="1028" t="s">
        <v>598</v>
      </c>
      <c r="AL74" s="1028"/>
      <c r="AM74" s="1028"/>
      <c r="AN74" s="1028"/>
      <c r="AO74" s="1028"/>
      <c r="AP74" s="1028" t="s">
        <v>598</v>
      </c>
      <c r="AQ74" s="1028"/>
      <c r="AR74" s="1028"/>
      <c r="AS74" s="1028"/>
      <c r="AT74" s="1028"/>
      <c r="AU74" s="1028" t="s">
        <v>598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8464</v>
      </c>
      <c r="AG88" s="1016"/>
      <c r="AH88" s="1016"/>
      <c r="AI88" s="1016"/>
      <c r="AJ88" s="1016"/>
      <c r="AK88" s="1020"/>
      <c r="AL88" s="1020"/>
      <c r="AM88" s="1020"/>
      <c r="AN88" s="1020"/>
      <c r="AO88" s="1020"/>
      <c r="AP88" s="1016">
        <v>165</v>
      </c>
      <c r="AQ88" s="1016"/>
      <c r="AR88" s="1016"/>
      <c r="AS88" s="1016"/>
      <c r="AT88" s="1016"/>
      <c r="AU88" s="1016">
        <v>23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302</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302</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302</v>
      </c>
      <c r="DR109" s="951"/>
      <c r="DS109" s="951"/>
      <c r="DT109" s="951"/>
      <c r="DU109" s="952"/>
      <c r="DV109" s="953" t="s">
        <v>437</v>
      </c>
      <c r="DW109" s="951"/>
      <c r="DX109" s="951"/>
      <c r="DY109" s="951"/>
      <c r="DZ109" s="982"/>
    </row>
    <row r="110" spans="1:131" s="248" customFormat="1" ht="26.25" customHeight="1" x14ac:dyDescent="0.15">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595609</v>
      </c>
      <c r="AB110" s="944"/>
      <c r="AC110" s="944"/>
      <c r="AD110" s="944"/>
      <c r="AE110" s="945"/>
      <c r="AF110" s="946">
        <v>568081</v>
      </c>
      <c r="AG110" s="944"/>
      <c r="AH110" s="944"/>
      <c r="AI110" s="944"/>
      <c r="AJ110" s="945"/>
      <c r="AK110" s="946">
        <v>615527</v>
      </c>
      <c r="AL110" s="944"/>
      <c r="AM110" s="944"/>
      <c r="AN110" s="944"/>
      <c r="AO110" s="945"/>
      <c r="AP110" s="947">
        <v>20.3</v>
      </c>
      <c r="AQ110" s="948"/>
      <c r="AR110" s="948"/>
      <c r="AS110" s="948"/>
      <c r="AT110" s="949"/>
      <c r="AU110" s="983" t="s">
        <v>72</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5341392</v>
      </c>
      <c r="BR110" s="891"/>
      <c r="BS110" s="891"/>
      <c r="BT110" s="891"/>
      <c r="BU110" s="891"/>
      <c r="BV110" s="891">
        <v>5329601</v>
      </c>
      <c r="BW110" s="891"/>
      <c r="BX110" s="891"/>
      <c r="BY110" s="891"/>
      <c r="BZ110" s="891"/>
      <c r="CA110" s="891">
        <v>5054499</v>
      </c>
      <c r="CB110" s="891"/>
      <c r="CC110" s="891"/>
      <c r="CD110" s="891"/>
      <c r="CE110" s="891"/>
      <c r="CF110" s="915">
        <v>166.3</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443</v>
      </c>
      <c r="DH110" s="891"/>
      <c r="DI110" s="891"/>
      <c r="DJ110" s="891"/>
      <c r="DK110" s="891"/>
      <c r="DL110" s="891" t="s">
        <v>443</v>
      </c>
      <c r="DM110" s="891"/>
      <c r="DN110" s="891"/>
      <c r="DO110" s="891"/>
      <c r="DP110" s="891"/>
      <c r="DQ110" s="891" t="s">
        <v>443</v>
      </c>
      <c r="DR110" s="891"/>
      <c r="DS110" s="891"/>
      <c r="DT110" s="891"/>
      <c r="DU110" s="891"/>
      <c r="DV110" s="892" t="s">
        <v>443</v>
      </c>
      <c r="DW110" s="892"/>
      <c r="DX110" s="892"/>
      <c r="DY110" s="892"/>
      <c r="DZ110" s="893"/>
    </row>
    <row r="111" spans="1:131" s="248" customFormat="1" ht="26.25" customHeight="1" x14ac:dyDescent="0.15">
      <c r="A111" s="820" t="s">
        <v>444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127</v>
      </c>
      <c r="AB111" s="972"/>
      <c r="AC111" s="972"/>
      <c r="AD111" s="972"/>
      <c r="AE111" s="973"/>
      <c r="AF111" s="974" t="s">
        <v>445</v>
      </c>
      <c r="AG111" s="972"/>
      <c r="AH111" s="972"/>
      <c r="AI111" s="972"/>
      <c r="AJ111" s="973"/>
      <c r="AK111" s="974" t="s">
        <v>127</v>
      </c>
      <c r="AL111" s="972"/>
      <c r="AM111" s="972"/>
      <c r="AN111" s="972"/>
      <c r="AO111" s="973"/>
      <c r="AP111" s="975" t="s">
        <v>446</v>
      </c>
      <c r="AQ111" s="976"/>
      <c r="AR111" s="976"/>
      <c r="AS111" s="976"/>
      <c r="AT111" s="977"/>
      <c r="AU111" s="985"/>
      <c r="AV111" s="986"/>
      <c r="AW111" s="986"/>
      <c r="AX111" s="986"/>
      <c r="AY111" s="986"/>
      <c r="AZ111" s="861" t="s">
        <v>447</v>
      </c>
      <c r="BA111" s="796"/>
      <c r="BB111" s="796"/>
      <c r="BC111" s="796"/>
      <c r="BD111" s="796"/>
      <c r="BE111" s="796"/>
      <c r="BF111" s="796"/>
      <c r="BG111" s="796"/>
      <c r="BH111" s="796"/>
      <c r="BI111" s="796"/>
      <c r="BJ111" s="796"/>
      <c r="BK111" s="796"/>
      <c r="BL111" s="796"/>
      <c r="BM111" s="796"/>
      <c r="BN111" s="796"/>
      <c r="BO111" s="796"/>
      <c r="BP111" s="797"/>
      <c r="BQ111" s="862" t="s">
        <v>127</v>
      </c>
      <c r="BR111" s="863"/>
      <c r="BS111" s="863"/>
      <c r="BT111" s="863"/>
      <c r="BU111" s="863"/>
      <c r="BV111" s="863" t="s">
        <v>445</v>
      </c>
      <c r="BW111" s="863"/>
      <c r="BX111" s="863"/>
      <c r="BY111" s="863"/>
      <c r="BZ111" s="863"/>
      <c r="CA111" s="863" t="s">
        <v>416</v>
      </c>
      <c r="CB111" s="863"/>
      <c r="CC111" s="863"/>
      <c r="CD111" s="863"/>
      <c r="CE111" s="863"/>
      <c r="CF111" s="924" t="s">
        <v>408</v>
      </c>
      <c r="CG111" s="925"/>
      <c r="CH111" s="925"/>
      <c r="CI111" s="925"/>
      <c r="CJ111" s="925"/>
      <c r="CK111" s="980"/>
      <c r="CL111" s="867"/>
      <c r="CM111" s="870" t="s">
        <v>448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408</v>
      </c>
      <c r="DH111" s="863"/>
      <c r="DI111" s="863"/>
      <c r="DJ111" s="863"/>
      <c r="DK111" s="863"/>
      <c r="DL111" s="863" t="s">
        <v>446</v>
      </c>
      <c r="DM111" s="863"/>
      <c r="DN111" s="863"/>
      <c r="DO111" s="863"/>
      <c r="DP111" s="863"/>
      <c r="DQ111" s="863" t="s">
        <v>449</v>
      </c>
      <c r="DR111" s="863"/>
      <c r="DS111" s="863"/>
      <c r="DT111" s="863"/>
      <c r="DU111" s="863"/>
      <c r="DV111" s="840" t="s">
        <v>450</v>
      </c>
      <c r="DW111" s="840"/>
      <c r="DX111" s="840"/>
      <c r="DY111" s="840"/>
      <c r="DZ111" s="841"/>
    </row>
    <row r="112" spans="1:131" s="248" customFormat="1" ht="26.25" customHeight="1" x14ac:dyDescent="0.15">
      <c r="A112" s="965" t="s">
        <v>451</v>
      </c>
      <c r="B112" s="966"/>
      <c r="C112" s="796" t="s">
        <v>452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450</v>
      </c>
      <c r="AB112" s="826"/>
      <c r="AC112" s="826"/>
      <c r="AD112" s="826"/>
      <c r="AE112" s="827"/>
      <c r="AF112" s="828" t="s">
        <v>446</v>
      </c>
      <c r="AG112" s="826"/>
      <c r="AH112" s="826"/>
      <c r="AI112" s="826"/>
      <c r="AJ112" s="827"/>
      <c r="AK112" s="828" t="s">
        <v>453</v>
      </c>
      <c r="AL112" s="826"/>
      <c r="AM112" s="826"/>
      <c r="AN112" s="826"/>
      <c r="AO112" s="827"/>
      <c r="AP112" s="873" t="s">
        <v>454</v>
      </c>
      <c r="AQ112" s="874"/>
      <c r="AR112" s="874"/>
      <c r="AS112" s="874"/>
      <c r="AT112" s="875"/>
      <c r="AU112" s="985"/>
      <c r="AV112" s="986"/>
      <c r="AW112" s="986"/>
      <c r="AX112" s="986"/>
      <c r="AY112" s="986"/>
      <c r="AZ112" s="861" t="s">
        <v>455</v>
      </c>
      <c r="BA112" s="796"/>
      <c r="BB112" s="796"/>
      <c r="BC112" s="796"/>
      <c r="BD112" s="796"/>
      <c r="BE112" s="796"/>
      <c r="BF112" s="796"/>
      <c r="BG112" s="796"/>
      <c r="BH112" s="796"/>
      <c r="BI112" s="796"/>
      <c r="BJ112" s="796"/>
      <c r="BK112" s="796"/>
      <c r="BL112" s="796"/>
      <c r="BM112" s="796"/>
      <c r="BN112" s="796"/>
      <c r="BO112" s="796"/>
      <c r="BP112" s="797"/>
      <c r="BQ112" s="862">
        <v>693508</v>
      </c>
      <c r="BR112" s="863"/>
      <c r="BS112" s="863"/>
      <c r="BT112" s="863"/>
      <c r="BU112" s="863"/>
      <c r="BV112" s="863">
        <v>680594</v>
      </c>
      <c r="BW112" s="863"/>
      <c r="BX112" s="863"/>
      <c r="BY112" s="863"/>
      <c r="BZ112" s="863"/>
      <c r="CA112" s="863">
        <v>558142</v>
      </c>
      <c r="CB112" s="863"/>
      <c r="CC112" s="863"/>
      <c r="CD112" s="863"/>
      <c r="CE112" s="863"/>
      <c r="CF112" s="924">
        <v>18.399999999999999</v>
      </c>
      <c r="CG112" s="925"/>
      <c r="CH112" s="925"/>
      <c r="CI112" s="925"/>
      <c r="CJ112" s="925"/>
      <c r="CK112" s="980"/>
      <c r="CL112" s="867"/>
      <c r="CM112" s="870" t="s">
        <v>456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445</v>
      </c>
      <c r="DH112" s="863"/>
      <c r="DI112" s="863"/>
      <c r="DJ112" s="863"/>
      <c r="DK112" s="863"/>
      <c r="DL112" s="863" t="s">
        <v>416</v>
      </c>
      <c r="DM112" s="863"/>
      <c r="DN112" s="863"/>
      <c r="DO112" s="863"/>
      <c r="DP112" s="863"/>
      <c r="DQ112" s="863" t="s">
        <v>446</v>
      </c>
      <c r="DR112" s="863"/>
      <c r="DS112" s="863"/>
      <c r="DT112" s="863"/>
      <c r="DU112" s="863"/>
      <c r="DV112" s="840" t="s">
        <v>445</v>
      </c>
      <c r="DW112" s="840"/>
      <c r="DX112" s="840"/>
      <c r="DY112" s="840"/>
      <c r="DZ112" s="841"/>
    </row>
    <row r="113" spans="1:130" s="248" customFormat="1" ht="26.25" customHeight="1" x14ac:dyDescent="0.15">
      <c r="A113" s="967"/>
      <c r="B113" s="968"/>
      <c r="C113" s="796" t="s">
        <v>457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68432</v>
      </c>
      <c r="AB113" s="972"/>
      <c r="AC113" s="972"/>
      <c r="AD113" s="972"/>
      <c r="AE113" s="973"/>
      <c r="AF113" s="974">
        <v>70257</v>
      </c>
      <c r="AG113" s="972"/>
      <c r="AH113" s="972"/>
      <c r="AI113" s="972"/>
      <c r="AJ113" s="973"/>
      <c r="AK113" s="974">
        <v>52274</v>
      </c>
      <c r="AL113" s="972"/>
      <c r="AM113" s="972"/>
      <c r="AN113" s="972"/>
      <c r="AO113" s="973"/>
      <c r="AP113" s="975">
        <v>1.7</v>
      </c>
      <c r="AQ113" s="976"/>
      <c r="AR113" s="976"/>
      <c r="AS113" s="976"/>
      <c r="AT113" s="977"/>
      <c r="AU113" s="985"/>
      <c r="AV113" s="986"/>
      <c r="AW113" s="986"/>
      <c r="AX113" s="986"/>
      <c r="AY113" s="986"/>
      <c r="AZ113" s="861" t="s">
        <v>458</v>
      </c>
      <c r="BA113" s="796"/>
      <c r="BB113" s="796"/>
      <c r="BC113" s="796"/>
      <c r="BD113" s="796"/>
      <c r="BE113" s="796"/>
      <c r="BF113" s="796"/>
      <c r="BG113" s="796"/>
      <c r="BH113" s="796"/>
      <c r="BI113" s="796"/>
      <c r="BJ113" s="796"/>
      <c r="BK113" s="796"/>
      <c r="BL113" s="796"/>
      <c r="BM113" s="796"/>
      <c r="BN113" s="796"/>
      <c r="BO113" s="796"/>
      <c r="BP113" s="797"/>
      <c r="BQ113" s="862">
        <v>43862</v>
      </c>
      <c r="BR113" s="863"/>
      <c r="BS113" s="863"/>
      <c r="BT113" s="863"/>
      <c r="BU113" s="863"/>
      <c r="BV113" s="863">
        <v>33389</v>
      </c>
      <c r="BW113" s="863"/>
      <c r="BX113" s="863"/>
      <c r="BY113" s="863"/>
      <c r="BZ113" s="863"/>
      <c r="CA113" s="863">
        <v>22884</v>
      </c>
      <c r="CB113" s="863"/>
      <c r="CC113" s="863"/>
      <c r="CD113" s="863"/>
      <c r="CE113" s="863"/>
      <c r="CF113" s="924">
        <v>0.8</v>
      </c>
      <c r="CG113" s="925"/>
      <c r="CH113" s="925"/>
      <c r="CI113" s="925"/>
      <c r="CJ113" s="925"/>
      <c r="CK113" s="980"/>
      <c r="CL113" s="867"/>
      <c r="CM113" s="870" t="s">
        <v>459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460</v>
      </c>
      <c r="DH113" s="826"/>
      <c r="DI113" s="826"/>
      <c r="DJ113" s="826"/>
      <c r="DK113" s="827"/>
      <c r="DL113" s="828" t="s">
        <v>408</v>
      </c>
      <c r="DM113" s="826"/>
      <c r="DN113" s="826"/>
      <c r="DO113" s="826"/>
      <c r="DP113" s="827"/>
      <c r="DQ113" s="828" t="s">
        <v>445</v>
      </c>
      <c r="DR113" s="826"/>
      <c r="DS113" s="826"/>
      <c r="DT113" s="826"/>
      <c r="DU113" s="827"/>
      <c r="DV113" s="873" t="s">
        <v>460</v>
      </c>
      <c r="DW113" s="874"/>
      <c r="DX113" s="874"/>
      <c r="DY113" s="874"/>
      <c r="DZ113" s="875"/>
    </row>
    <row r="114" spans="1:130" s="248" customFormat="1" ht="26.25" customHeight="1" x14ac:dyDescent="0.15">
      <c r="A114" s="967"/>
      <c r="B114" s="968"/>
      <c r="C114" s="796" t="s">
        <v>461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10611</v>
      </c>
      <c r="AB114" s="826"/>
      <c r="AC114" s="826"/>
      <c r="AD114" s="826"/>
      <c r="AE114" s="827"/>
      <c r="AF114" s="828">
        <v>10610</v>
      </c>
      <c r="AG114" s="826"/>
      <c r="AH114" s="826"/>
      <c r="AI114" s="826"/>
      <c r="AJ114" s="827"/>
      <c r="AK114" s="828">
        <v>10608</v>
      </c>
      <c r="AL114" s="826"/>
      <c r="AM114" s="826"/>
      <c r="AN114" s="826"/>
      <c r="AO114" s="827"/>
      <c r="AP114" s="873">
        <v>0.3</v>
      </c>
      <c r="AQ114" s="874"/>
      <c r="AR114" s="874"/>
      <c r="AS114" s="874"/>
      <c r="AT114" s="875"/>
      <c r="AU114" s="985"/>
      <c r="AV114" s="986"/>
      <c r="AW114" s="986"/>
      <c r="AX114" s="986"/>
      <c r="AY114" s="986"/>
      <c r="AZ114" s="861" t="s">
        <v>462</v>
      </c>
      <c r="BA114" s="796"/>
      <c r="BB114" s="796"/>
      <c r="BC114" s="796"/>
      <c r="BD114" s="796"/>
      <c r="BE114" s="796"/>
      <c r="BF114" s="796"/>
      <c r="BG114" s="796"/>
      <c r="BH114" s="796"/>
      <c r="BI114" s="796"/>
      <c r="BJ114" s="796"/>
      <c r="BK114" s="796"/>
      <c r="BL114" s="796"/>
      <c r="BM114" s="796"/>
      <c r="BN114" s="796"/>
      <c r="BO114" s="796"/>
      <c r="BP114" s="797"/>
      <c r="BQ114" s="862">
        <v>259612</v>
      </c>
      <c r="BR114" s="863"/>
      <c r="BS114" s="863"/>
      <c r="BT114" s="863"/>
      <c r="BU114" s="863"/>
      <c r="BV114" s="863">
        <v>229526</v>
      </c>
      <c r="BW114" s="863"/>
      <c r="BX114" s="863"/>
      <c r="BY114" s="863"/>
      <c r="BZ114" s="863"/>
      <c r="CA114" s="863">
        <v>347919</v>
      </c>
      <c r="CB114" s="863"/>
      <c r="CC114" s="863"/>
      <c r="CD114" s="863"/>
      <c r="CE114" s="863"/>
      <c r="CF114" s="924">
        <v>11.4</v>
      </c>
      <c r="CG114" s="925"/>
      <c r="CH114" s="925"/>
      <c r="CI114" s="925"/>
      <c r="CJ114" s="925"/>
      <c r="CK114" s="980"/>
      <c r="CL114" s="867"/>
      <c r="CM114" s="870" t="s">
        <v>463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464</v>
      </c>
      <c r="DH114" s="826"/>
      <c r="DI114" s="826"/>
      <c r="DJ114" s="826"/>
      <c r="DK114" s="827"/>
      <c r="DL114" s="828" t="s">
        <v>446</v>
      </c>
      <c r="DM114" s="826"/>
      <c r="DN114" s="826"/>
      <c r="DO114" s="826"/>
      <c r="DP114" s="827"/>
      <c r="DQ114" s="828" t="s">
        <v>408</v>
      </c>
      <c r="DR114" s="826"/>
      <c r="DS114" s="826"/>
      <c r="DT114" s="826"/>
      <c r="DU114" s="827"/>
      <c r="DV114" s="873" t="s">
        <v>445</v>
      </c>
      <c r="DW114" s="874"/>
      <c r="DX114" s="874"/>
      <c r="DY114" s="874"/>
      <c r="DZ114" s="875"/>
    </row>
    <row r="115" spans="1:130" s="248" customFormat="1" ht="26.25" customHeight="1" x14ac:dyDescent="0.15">
      <c r="A115" s="967"/>
      <c r="B115" s="968"/>
      <c r="C115" s="796" t="s">
        <v>465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464</v>
      </c>
      <c r="AB115" s="972"/>
      <c r="AC115" s="972"/>
      <c r="AD115" s="972"/>
      <c r="AE115" s="973"/>
      <c r="AF115" s="974" t="s">
        <v>408</v>
      </c>
      <c r="AG115" s="972"/>
      <c r="AH115" s="972"/>
      <c r="AI115" s="972"/>
      <c r="AJ115" s="973"/>
      <c r="AK115" s="974" t="s">
        <v>416</v>
      </c>
      <c r="AL115" s="972"/>
      <c r="AM115" s="972"/>
      <c r="AN115" s="972"/>
      <c r="AO115" s="973"/>
      <c r="AP115" s="975" t="s">
        <v>416</v>
      </c>
      <c r="AQ115" s="976"/>
      <c r="AR115" s="976"/>
      <c r="AS115" s="976"/>
      <c r="AT115" s="977"/>
      <c r="AU115" s="985"/>
      <c r="AV115" s="986"/>
      <c r="AW115" s="986"/>
      <c r="AX115" s="986"/>
      <c r="AY115" s="986"/>
      <c r="AZ115" s="861" t="s">
        <v>466</v>
      </c>
      <c r="BA115" s="796"/>
      <c r="BB115" s="796"/>
      <c r="BC115" s="796"/>
      <c r="BD115" s="796"/>
      <c r="BE115" s="796"/>
      <c r="BF115" s="796"/>
      <c r="BG115" s="796"/>
      <c r="BH115" s="796"/>
      <c r="BI115" s="796"/>
      <c r="BJ115" s="796"/>
      <c r="BK115" s="796"/>
      <c r="BL115" s="796"/>
      <c r="BM115" s="796"/>
      <c r="BN115" s="796"/>
      <c r="BO115" s="796"/>
      <c r="BP115" s="797"/>
      <c r="BQ115" s="862" t="s">
        <v>416</v>
      </c>
      <c r="BR115" s="863"/>
      <c r="BS115" s="863"/>
      <c r="BT115" s="863"/>
      <c r="BU115" s="863"/>
      <c r="BV115" s="863" t="s">
        <v>450</v>
      </c>
      <c r="BW115" s="863"/>
      <c r="BX115" s="863"/>
      <c r="BY115" s="863"/>
      <c r="BZ115" s="863"/>
      <c r="CA115" s="863" t="s">
        <v>460</v>
      </c>
      <c r="CB115" s="863"/>
      <c r="CC115" s="863"/>
      <c r="CD115" s="863"/>
      <c r="CE115" s="863"/>
      <c r="CF115" s="924" t="s">
        <v>408</v>
      </c>
      <c r="CG115" s="925"/>
      <c r="CH115" s="925"/>
      <c r="CI115" s="925"/>
      <c r="CJ115" s="925"/>
      <c r="CK115" s="980"/>
      <c r="CL115" s="867"/>
      <c r="CM115" s="861" t="s">
        <v>467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449</v>
      </c>
      <c r="DH115" s="826"/>
      <c r="DI115" s="826"/>
      <c r="DJ115" s="826"/>
      <c r="DK115" s="827"/>
      <c r="DL115" s="828" t="s">
        <v>127</v>
      </c>
      <c r="DM115" s="826"/>
      <c r="DN115" s="826"/>
      <c r="DO115" s="826"/>
      <c r="DP115" s="827"/>
      <c r="DQ115" s="828" t="s">
        <v>408</v>
      </c>
      <c r="DR115" s="826"/>
      <c r="DS115" s="826"/>
      <c r="DT115" s="826"/>
      <c r="DU115" s="827"/>
      <c r="DV115" s="873" t="s">
        <v>408</v>
      </c>
      <c r="DW115" s="874"/>
      <c r="DX115" s="874"/>
      <c r="DY115" s="874"/>
      <c r="DZ115" s="875"/>
    </row>
    <row r="116" spans="1:130" s="248" customFormat="1" ht="26.25" customHeight="1" x14ac:dyDescent="0.15">
      <c r="A116" s="969"/>
      <c r="B116" s="970"/>
      <c r="C116" s="929" t="s">
        <v>468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446</v>
      </c>
      <c r="AB116" s="826"/>
      <c r="AC116" s="826"/>
      <c r="AD116" s="826"/>
      <c r="AE116" s="827"/>
      <c r="AF116" s="828" t="s">
        <v>454</v>
      </c>
      <c r="AG116" s="826"/>
      <c r="AH116" s="826"/>
      <c r="AI116" s="826"/>
      <c r="AJ116" s="827"/>
      <c r="AK116" s="828" t="s">
        <v>416</v>
      </c>
      <c r="AL116" s="826"/>
      <c r="AM116" s="826"/>
      <c r="AN116" s="826"/>
      <c r="AO116" s="827"/>
      <c r="AP116" s="873" t="s">
        <v>464</v>
      </c>
      <c r="AQ116" s="874"/>
      <c r="AR116" s="874"/>
      <c r="AS116" s="874"/>
      <c r="AT116" s="875"/>
      <c r="AU116" s="985"/>
      <c r="AV116" s="986"/>
      <c r="AW116" s="986"/>
      <c r="AX116" s="986"/>
      <c r="AY116" s="986"/>
      <c r="AZ116" s="912" t="s">
        <v>469</v>
      </c>
      <c r="BA116" s="913"/>
      <c r="BB116" s="913"/>
      <c r="BC116" s="913"/>
      <c r="BD116" s="913"/>
      <c r="BE116" s="913"/>
      <c r="BF116" s="913"/>
      <c r="BG116" s="913"/>
      <c r="BH116" s="913"/>
      <c r="BI116" s="913"/>
      <c r="BJ116" s="913"/>
      <c r="BK116" s="913"/>
      <c r="BL116" s="913"/>
      <c r="BM116" s="913"/>
      <c r="BN116" s="913"/>
      <c r="BO116" s="913"/>
      <c r="BP116" s="914"/>
      <c r="BQ116" s="862" t="s">
        <v>446</v>
      </c>
      <c r="BR116" s="863"/>
      <c r="BS116" s="863"/>
      <c r="BT116" s="863"/>
      <c r="BU116" s="863"/>
      <c r="BV116" s="863" t="s">
        <v>464</v>
      </c>
      <c r="BW116" s="863"/>
      <c r="BX116" s="863"/>
      <c r="BY116" s="863"/>
      <c r="BZ116" s="863"/>
      <c r="CA116" s="863" t="s">
        <v>408</v>
      </c>
      <c r="CB116" s="863"/>
      <c r="CC116" s="863"/>
      <c r="CD116" s="863"/>
      <c r="CE116" s="863"/>
      <c r="CF116" s="924" t="s">
        <v>449</v>
      </c>
      <c r="CG116" s="925"/>
      <c r="CH116" s="925"/>
      <c r="CI116" s="925"/>
      <c r="CJ116" s="925"/>
      <c r="CK116" s="980"/>
      <c r="CL116" s="867"/>
      <c r="CM116" s="870" t="s">
        <v>470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416</v>
      </c>
      <c r="DH116" s="826"/>
      <c r="DI116" s="826"/>
      <c r="DJ116" s="826"/>
      <c r="DK116" s="827"/>
      <c r="DL116" s="828" t="s">
        <v>460</v>
      </c>
      <c r="DM116" s="826"/>
      <c r="DN116" s="826"/>
      <c r="DO116" s="826"/>
      <c r="DP116" s="827"/>
      <c r="DQ116" s="828" t="s">
        <v>416</v>
      </c>
      <c r="DR116" s="826"/>
      <c r="DS116" s="826"/>
      <c r="DT116" s="826"/>
      <c r="DU116" s="827"/>
      <c r="DV116" s="873" t="s">
        <v>416</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471</v>
      </c>
      <c r="Z117" s="952"/>
      <c r="AA117" s="957">
        <v>674652</v>
      </c>
      <c r="AB117" s="958"/>
      <c r="AC117" s="958"/>
      <c r="AD117" s="958"/>
      <c r="AE117" s="959"/>
      <c r="AF117" s="960">
        <v>648948</v>
      </c>
      <c r="AG117" s="958"/>
      <c r="AH117" s="958"/>
      <c r="AI117" s="958"/>
      <c r="AJ117" s="959"/>
      <c r="AK117" s="960">
        <v>678409</v>
      </c>
      <c r="AL117" s="958"/>
      <c r="AM117" s="958"/>
      <c r="AN117" s="958"/>
      <c r="AO117" s="959"/>
      <c r="AP117" s="961"/>
      <c r="AQ117" s="962"/>
      <c r="AR117" s="962"/>
      <c r="AS117" s="962"/>
      <c r="AT117" s="963"/>
      <c r="AU117" s="985"/>
      <c r="AV117" s="986"/>
      <c r="AW117" s="986"/>
      <c r="AX117" s="986"/>
      <c r="AY117" s="986"/>
      <c r="AZ117" s="912" t="s">
        <v>472</v>
      </c>
      <c r="BA117" s="913"/>
      <c r="BB117" s="913"/>
      <c r="BC117" s="913"/>
      <c r="BD117" s="913"/>
      <c r="BE117" s="913"/>
      <c r="BF117" s="913"/>
      <c r="BG117" s="913"/>
      <c r="BH117" s="913"/>
      <c r="BI117" s="913"/>
      <c r="BJ117" s="913"/>
      <c r="BK117" s="913"/>
      <c r="BL117" s="913"/>
      <c r="BM117" s="913"/>
      <c r="BN117" s="913"/>
      <c r="BO117" s="913"/>
      <c r="BP117" s="914"/>
      <c r="BQ117" s="862" t="s">
        <v>445</v>
      </c>
      <c r="BR117" s="863"/>
      <c r="BS117" s="863"/>
      <c r="BT117" s="863"/>
      <c r="BU117" s="863"/>
      <c r="BV117" s="863" t="s">
        <v>445</v>
      </c>
      <c r="BW117" s="863"/>
      <c r="BX117" s="863"/>
      <c r="BY117" s="863"/>
      <c r="BZ117" s="863"/>
      <c r="CA117" s="863" t="s">
        <v>450</v>
      </c>
      <c r="CB117" s="863"/>
      <c r="CC117" s="863"/>
      <c r="CD117" s="863"/>
      <c r="CE117" s="863"/>
      <c r="CF117" s="924" t="s">
        <v>464</v>
      </c>
      <c r="CG117" s="925"/>
      <c r="CH117" s="925"/>
      <c r="CI117" s="925"/>
      <c r="CJ117" s="925"/>
      <c r="CK117" s="980"/>
      <c r="CL117" s="867"/>
      <c r="CM117" s="870" t="s">
        <v>473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445</v>
      </c>
      <c r="DH117" s="826"/>
      <c r="DI117" s="826"/>
      <c r="DJ117" s="826"/>
      <c r="DK117" s="827"/>
      <c r="DL117" s="828" t="s">
        <v>460</v>
      </c>
      <c r="DM117" s="826"/>
      <c r="DN117" s="826"/>
      <c r="DO117" s="826"/>
      <c r="DP117" s="827"/>
      <c r="DQ117" s="828" t="s">
        <v>408</v>
      </c>
      <c r="DR117" s="826"/>
      <c r="DS117" s="826"/>
      <c r="DT117" s="826"/>
      <c r="DU117" s="827"/>
      <c r="DV117" s="873" t="s">
        <v>408</v>
      </c>
      <c r="DW117" s="874"/>
      <c r="DX117" s="874"/>
      <c r="DY117" s="874"/>
      <c r="DZ117" s="875"/>
    </row>
    <row r="118" spans="1:130" s="248" customFormat="1" ht="26.25" customHeight="1" x14ac:dyDescent="0.15">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302</v>
      </c>
      <c r="AL118" s="951"/>
      <c r="AM118" s="951"/>
      <c r="AN118" s="951"/>
      <c r="AO118" s="952"/>
      <c r="AP118" s="954" t="s">
        <v>437</v>
      </c>
      <c r="AQ118" s="955"/>
      <c r="AR118" s="955"/>
      <c r="AS118" s="955"/>
      <c r="AT118" s="956"/>
      <c r="AU118" s="985"/>
      <c r="AV118" s="986"/>
      <c r="AW118" s="986"/>
      <c r="AX118" s="986"/>
      <c r="AY118" s="986"/>
      <c r="AZ118" s="928" t="s">
        <v>474</v>
      </c>
      <c r="BA118" s="929"/>
      <c r="BB118" s="929"/>
      <c r="BC118" s="929"/>
      <c r="BD118" s="929"/>
      <c r="BE118" s="929"/>
      <c r="BF118" s="929"/>
      <c r="BG118" s="929"/>
      <c r="BH118" s="929"/>
      <c r="BI118" s="929"/>
      <c r="BJ118" s="929"/>
      <c r="BK118" s="929"/>
      <c r="BL118" s="929"/>
      <c r="BM118" s="929"/>
      <c r="BN118" s="929"/>
      <c r="BO118" s="929"/>
      <c r="BP118" s="930"/>
      <c r="BQ118" s="931" t="s">
        <v>445</v>
      </c>
      <c r="BR118" s="894"/>
      <c r="BS118" s="894"/>
      <c r="BT118" s="894"/>
      <c r="BU118" s="894"/>
      <c r="BV118" s="894" t="s">
        <v>445</v>
      </c>
      <c r="BW118" s="894"/>
      <c r="BX118" s="894"/>
      <c r="BY118" s="894"/>
      <c r="BZ118" s="894"/>
      <c r="CA118" s="894" t="s">
        <v>453</v>
      </c>
      <c r="CB118" s="894"/>
      <c r="CC118" s="894"/>
      <c r="CD118" s="894"/>
      <c r="CE118" s="894"/>
      <c r="CF118" s="924" t="s">
        <v>464</v>
      </c>
      <c r="CG118" s="925"/>
      <c r="CH118" s="925"/>
      <c r="CI118" s="925"/>
      <c r="CJ118" s="925"/>
      <c r="CK118" s="980"/>
      <c r="CL118" s="867"/>
      <c r="CM118" s="870" t="s">
        <v>475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408</v>
      </c>
      <c r="DH118" s="826"/>
      <c r="DI118" s="826"/>
      <c r="DJ118" s="826"/>
      <c r="DK118" s="827"/>
      <c r="DL118" s="828" t="s">
        <v>408</v>
      </c>
      <c r="DM118" s="826"/>
      <c r="DN118" s="826"/>
      <c r="DO118" s="826"/>
      <c r="DP118" s="827"/>
      <c r="DQ118" s="828" t="s">
        <v>408</v>
      </c>
      <c r="DR118" s="826"/>
      <c r="DS118" s="826"/>
      <c r="DT118" s="826"/>
      <c r="DU118" s="827"/>
      <c r="DV118" s="873" t="s">
        <v>408</v>
      </c>
      <c r="DW118" s="874"/>
      <c r="DX118" s="874"/>
      <c r="DY118" s="874"/>
      <c r="DZ118" s="875"/>
    </row>
    <row r="119" spans="1:130" s="248" customFormat="1" ht="26.25" customHeight="1" x14ac:dyDescent="0.15">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408</v>
      </c>
      <c r="AB119" s="944"/>
      <c r="AC119" s="944"/>
      <c r="AD119" s="944"/>
      <c r="AE119" s="945"/>
      <c r="AF119" s="946" t="s">
        <v>408</v>
      </c>
      <c r="AG119" s="944"/>
      <c r="AH119" s="944"/>
      <c r="AI119" s="944"/>
      <c r="AJ119" s="945"/>
      <c r="AK119" s="946" t="s">
        <v>450</v>
      </c>
      <c r="AL119" s="944"/>
      <c r="AM119" s="944"/>
      <c r="AN119" s="944"/>
      <c r="AO119" s="945"/>
      <c r="AP119" s="947" t="s">
        <v>450</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476</v>
      </c>
      <c r="BP119" s="927"/>
      <c r="BQ119" s="931">
        <v>6338374</v>
      </c>
      <c r="BR119" s="894"/>
      <c r="BS119" s="894"/>
      <c r="BT119" s="894"/>
      <c r="BU119" s="894"/>
      <c r="BV119" s="894">
        <v>6273110</v>
      </c>
      <c r="BW119" s="894"/>
      <c r="BX119" s="894"/>
      <c r="BY119" s="894"/>
      <c r="BZ119" s="894"/>
      <c r="CA119" s="894">
        <v>5983444</v>
      </c>
      <c r="CB119" s="894"/>
      <c r="CC119" s="894"/>
      <c r="CD119" s="894"/>
      <c r="CE119" s="894"/>
      <c r="CF119" s="792"/>
      <c r="CG119" s="793"/>
      <c r="CH119" s="793"/>
      <c r="CI119" s="793"/>
      <c r="CJ119" s="883"/>
      <c r="CK119" s="981"/>
      <c r="CL119" s="869"/>
      <c r="CM119" s="887" t="s">
        <v>477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460</v>
      </c>
      <c r="DH119" s="809"/>
      <c r="DI119" s="809"/>
      <c r="DJ119" s="809"/>
      <c r="DK119" s="810"/>
      <c r="DL119" s="811" t="s">
        <v>445</v>
      </c>
      <c r="DM119" s="809"/>
      <c r="DN119" s="809"/>
      <c r="DO119" s="809"/>
      <c r="DP119" s="810"/>
      <c r="DQ119" s="811" t="s">
        <v>464</v>
      </c>
      <c r="DR119" s="809"/>
      <c r="DS119" s="809"/>
      <c r="DT119" s="809"/>
      <c r="DU119" s="810"/>
      <c r="DV119" s="897" t="s">
        <v>408</v>
      </c>
      <c r="DW119" s="898"/>
      <c r="DX119" s="898"/>
      <c r="DY119" s="898"/>
      <c r="DZ119" s="899"/>
    </row>
    <row r="120" spans="1:130" s="248" customFormat="1" ht="26.25" customHeight="1" x14ac:dyDescent="0.15">
      <c r="A120" s="866"/>
      <c r="B120" s="867"/>
      <c r="C120" s="870" t="s">
        <v>448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464</v>
      </c>
      <c r="AB120" s="826"/>
      <c r="AC120" s="826"/>
      <c r="AD120" s="826"/>
      <c r="AE120" s="827"/>
      <c r="AF120" s="828" t="s">
        <v>127</v>
      </c>
      <c r="AG120" s="826"/>
      <c r="AH120" s="826"/>
      <c r="AI120" s="826"/>
      <c r="AJ120" s="827"/>
      <c r="AK120" s="828" t="s">
        <v>445</v>
      </c>
      <c r="AL120" s="826"/>
      <c r="AM120" s="826"/>
      <c r="AN120" s="826"/>
      <c r="AO120" s="827"/>
      <c r="AP120" s="873" t="s">
        <v>450</v>
      </c>
      <c r="AQ120" s="874"/>
      <c r="AR120" s="874"/>
      <c r="AS120" s="874"/>
      <c r="AT120" s="875"/>
      <c r="AU120" s="932" t="s">
        <v>478</v>
      </c>
      <c r="AV120" s="933"/>
      <c r="AW120" s="933"/>
      <c r="AX120" s="933"/>
      <c r="AY120" s="934"/>
      <c r="AZ120" s="909" t="s">
        <v>479</v>
      </c>
      <c r="BA120" s="854"/>
      <c r="BB120" s="854"/>
      <c r="BC120" s="854"/>
      <c r="BD120" s="854"/>
      <c r="BE120" s="854"/>
      <c r="BF120" s="854"/>
      <c r="BG120" s="854"/>
      <c r="BH120" s="854"/>
      <c r="BI120" s="854"/>
      <c r="BJ120" s="854"/>
      <c r="BK120" s="854"/>
      <c r="BL120" s="854"/>
      <c r="BM120" s="854"/>
      <c r="BN120" s="854"/>
      <c r="BO120" s="854"/>
      <c r="BP120" s="855"/>
      <c r="BQ120" s="910">
        <v>2940959</v>
      </c>
      <c r="BR120" s="891"/>
      <c r="BS120" s="891"/>
      <c r="BT120" s="891"/>
      <c r="BU120" s="891"/>
      <c r="BV120" s="891">
        <v>2816963</v>
      </c>
      <c r="BW120" s="891"/>
      <c r="BX120" s="891"/>
      <c r="BY120" s="891"/>
      <c r="BZ120" s="891"/>
      <c r="CA120" s="891">
        <v>2268704</v>
      </c>
      <c r="CB120" s="891"/>
      <c r="CC120" s="891"/>
      <c r="CD120" s="891"/>
      <c r="CE120" s="891"/>
      <c r="CF120" s="915">
        <v>74.7</v>
      </c>
      <c r="CG120" s="916"/>
      <c r="CH120" s="916"/>
      <c r="CI120" s="916"/>
      <c r="CJ120" s="916"/>
      <c r="CK120" s="917" t="s">
        <v>480</v>
      </c>
      <c r="CL120" s="901"/>
      <c r="CM120" s="901"/>
      <c r="CN120" s="901"/>
      <c r="CO120" s="902"/>
      <c r="CP120" s="921" t="s">
        <v>481</v>
      </c>
      <c r="CQ120" s="922"/>
      <c r="CR120" s="922"/>
      <c r="CS120" s="922"/>
      <c r="CT120" s="922"/>
      <c r="CU120" s="922"/>
      <c r="CV120" s="922"/>
      <c r="CW120" s="922"/>
      <c r="CX120" s="922"/>
      <c r="CY120" s="922"/>
      <c r="CZ120" s="922"/>
      <c r="DA120" s="922"/>
      <c r="DB120" s="922"/>
      <c r="DC120" s="922"/>
      <c r="DD120" s="922"/>
      <c r="DE120" s="922"/>
      <c r="DF120" s="923"/>
      <c r="DG120" s="910">
        <v>570169</v>
      </c>
      <c r="DH120" s="891"/>
      <c r="DI120" s="891"/>
      <c r="DJ120" s="891"/>
      <c r="DK120" s="891"/>
      <c r="DL120" s="891">
        <v>570274</v>
      </c>
      <c r="DM120" s="891"/>
      <c r="DN120" s="891"/>
      <c r="DO120" s="891"/>
      <c r="DP120" s="891"/>
      <c r="DQ120" s="891">
        <v>469894</v>
      </c>
      <c r="DR120" s="891"/>
      <c r="DS120" s="891"/>
      <c r="DT120" s="891"/>
      <c r="DU120" s="891"/>
      <c r="DV120" s="892">
        <v>15.5</v>
      </c>
      <c r="DW120" s="892"/>
      <c r="DX120" s="892"/>
      <c r="DY120" s="892"/>
      <c r="DZ120" s="893"/>
    </row>
    <row r="121" spans="1:130" s="248" customFormat="1" ht="26.25" customHeight="1" x14ac:dyDescent="0.15">
      <c r="A121" s="866"/>
      <c r="B121" s="867"/>
      <c r="C121" s="912" t="s">
        <v>482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408</v>
      </c>
      <c r="AB121" s="826"/>
      <c r="AC121" s="826"/>
      <c r="AD121" s="826"/>
      <c r="AE121" s="827"/>
      <c r="AF121" s="828" t="s">
        <v>445</v>
      </c>
      <c r="AG121" s="826"/>
      <c r="AH121" s="826"/>
      <c r="AI121" s="826"/>
      <c r="AJ121" s="827"/>
      <c r="AK121" s="828" t="s">
        <v>464</v>
      </c>
      <c r="AL121" s="826"/>
      <c r="AM121" s="826"/>
      <c r="AN121" s="826"/>
      <c r="AO121" s="827"/>
      <c r="AP121" s="873" t="s">
        <v>453</v>
      </c>
      <c r="AQ121" s="874"/>
      <c r="AR121" s="874"/>
      <c r="AS121" s="874"/>
      <c r="AT121" s="875"/>
      <c r="AU121" s="935"/>
      <c r="AV121" s="936"/>
      <c r="AW121" s="936"/>
      <c r="AX121" s="936"/>
      <c r="AY121" s="937"/>
      <c r="AZ121" s="861" t="s">
        <v>483</v>
      </c>
      <c r="BA121" s="796"/>
      <c r="BB121" s="796"/>
      <c r="BC121" s="796"/>
      <c r="BD121" s="796"/>
      <c r="BE121" s="796"/>
      <c r="BF121" s="796"/>
      <c r="BG121" s="796"/>
      <c r="BH121" s="796"/>
      <c r="BI121" s="796"/>
      <c r="BJ121" s="796"/>
      <c r="BK121" s="796"/>
      <c r="BL121" s="796"/>
      <c r="BM121" s="796"/>
      <c r="BN121" s="796"/>
      <c r="BO121" s="796"/>
      <c r="BP121" s="797"/>
      <c r="BQ121" s="862">
        <v>239029</v>
      </c>
      <c r="BR121" s="863"/>
      <c r="BS121" s="863"/>
      <c r="BT121" s="863"/>
      <c r="BU121" s="863"/>
      <c r="BV121" s="863">
        <v>211633</v>
      </c>
      <c r="BW121" s="863"/>
      <c r="BX121" s="863"/>
      <c r="BY121" s="863"/>
      <c r="BZ121" s="863"/>
      <c r="CA121" s="863">
        <v>188369</v>
      </c>
      <c r="CB121" s="863"/>
      <c r="CC121" s="863"/>
      <c r="CD121" s="863"/>
      <c r="CE121" s="863"/>
      <c r="CF121" s="924">
        <v>6.2</v>
      </c>
      <c r="CG121" s="925"/>
      <c r="CH121" s="925"/>
      <c r="CI121" s="925"/>
      <c r="CJ121" s="925"/>
      <c r="CK121" s="918"/>
      <c r="CL121" s="904"/>
      <c r="CM121" s="904"/>
      <c r="CN121" s="904"/>
      <c r="CO121" s="905"/>
      <c r="CP121" s="884" t="s">
        <v>484</v>
      </c>
      <c r="CQ121" s="885"/>
      <c r="CR121" s="885"/>
      <c r="CS121" s="885"/>
      <c r="CT121" s="885"/>
      <c r="CU121" s="885"/>
      <c r="CV121" s="885"/>
      <c r="CW121" s="885"/>
      <c r="CX121" s="885"/>
      <c r="CY121" s="885"/>
      <c r="CZ121" s="885"/>
      <c r="DA121" s="885"/>
      <c r="DB121" s="885"/>
      <c r="DC121" s="885"/>
      <c r="DD121" s="885"/>
      <c r="DE121" s="885"/>
      <c r="DF121" s="886"/>
      <c r="DG121" s="862">
        <v>76342</v>
      </c>
      <c r="DH121" s="863"/>
      <c r="DI121" s="863"/>
      <c r="DJ121" s="863"/>
      <c r="DK121" s="863"/>
      <c r="DL121" s="863">
        <v>64570</v>
      </c>
      <c r="DM121" s="863"/>
      <c r="DN121" s="863"/>
      <c r="DO121" s="863"/>
      <c r="DP121" s="863"/>
      <c r="DQ121" s="863">
        <v>51860</v>
      </c>
      <c r="DR121" s="863"/>
      <c r="DS121" s="863"/>
      <c r="DT121" s="863"/>
      <c r="DU121" s="863"/>
      <c r="DV121" s="840">
        <v>1.7</v>
      </c>
      <c r="DW121" s="840"/>
      <c r="DX121" s="840"/>
      <c r="DY121" s="840"/>
      <c r="DZ121" s="841"/>
    </row>
    <row r="122" spans="1:130" s="248" customFormat="1" ht="26.25" customHeight="1" x14ac:dyDescent="0.15">
      <c r="A122" s="866"/>
      <c r="B122" s="867"/>
      <c r="C122" s="870" t="s">
        <v>463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453</v>
      </c>
      <c r="AB122" s="826"/>
      <c r="AC122" s="826"/>
      <c r="AD122" s="826"/>
      <c r="AE122" s="827"/>
      <c r="AF122" s="828" t="s">
        <v>445</v>
      </c>
      <c r="AG122" s="826"/>
      <c r="AH122" s="826"/>
      <c r="AI122" s="826"/>
      <c r="AJ122" s="827"/>
      <c r="AK122" s="828" t="s">
        <v>464</v>
      </c>
      <c r="AL122" s="826"/>
      <c r="AM122" s="826"/>
      <c r="AN122" s="826"/>
      <c r="AO122" s="827"/>
      <c r="AP122" s="873" t="s">
        <v>453</v>
      </c>
      <c r="AQ122" s="874"/>
      <c r="AR122" s="874"/>
      <c r="AS122" s="874"/>
      <c r="AT122" s="875"/>
      <c r="AU122" s="935"/>
      <c r="AV122" s="936"/>
      <c r="AW122" s="936"/>
      <c r="AX122" s="936"/>
      <c r="AY122" s="937"/>
      <c r="AZ122" s="928" t="s">
        <v>485</v>
      </c>
      <c r="BA122" s="929"/>
      <c r="BB122" s="929"/>
      <c r="BC122" s="929"/>
      <c r="BD122" s="929"/>
      <c r="BE122" s="929"/>
      <c r="BF122" s="929"/>
      <c r="BG122" s="929"/>
      <c r="BH122" s="929"/>
      <c r="BI122" s="929"/>
      <c r="BJ122" s="929"/>
      <c r="BK122" s="929"/>
      <c r="BL122" s="929"/>
      <c r="BM122" s="929"/>
      <c r="BN122" s="929"/>
      <c r="BO122" s="929"/>
      <c r="BP122" s="930"/>
      <c r="BQ122" s="931">
        <v>4031706</v>
      </c>
      <c r="BR122" s="894"/>
      <c r="BS122" s="894"/>
      <c r="BT122" s="894"/>
      <c r="BU122" s="894"/>
      <c r="BV122" s="894">
        <v>4111760</v>
      </c>
      <c r="BW122" s="894"/>
      <c r="BX122" s="894"/>
      <c r="BY122" s="894"/>
      <c r="BZ122" s="894"/>
      <c r="CA122" s="894">
        <v>3993541</v>
      </c>
      <c r="CB122" s="894"/>
      <c r="CC122" s="894"/>
      <c r="CD122" s="894"/>
      <c r="CE122" s="894"/>
      <c r="CF122" s="895">
        <v>131.4</v>
      </c>
      <c r="CG122" s="896"/>
      <c r="CH122" s="896"/>
      <c r="CI122" s="896"/>
      <c r="CJ122" s="896"/>
      <c r="CK122" s="918"/>
      <c r="CL122" s="904"/>
      <c r="CM122" s="904"/>
      <c r="CN122" s="904"/>
      <c r="CO122" s="905"/>
      <c r="CP122" s="884" t="s">
        <v>486</v>
      </c>
      <c r="CQ122" s="885"/>
      <c r="CR122" s="885"/>
      <c r="CS122" s="885"/>
      <c r="CT122" s="885"/>
      <c r="CU122" s="885"/>
      <c r="CV122" s="885"/>
      <c r="CW122" s="885"/>
      <c r="CX122" s="885"/>
      <c r="CY122" s="885"/>
      <c r="CZ122" s="885"/>
      <c r="DA122" s="885"/>
      <c r="DB122" s="885"/>
      <c r="DC122" s="885"/>
      <c r="DD122" s="885"/>
      <c r="DE122" s="885"/>
      <c r="DF122" s="886"/>
      <c r="DG122" s="862">
        <v>31370</v>
      </c>
      <c r="DH122" s="863"/>
      <c r="DI122" s="863"/>
      <c r="DJ122" s="863"/>
      <c r="DK122" s="863"/>
      <c r="DL122" s="863">
        <v>31724</v>
      </c>
      <c r="DM122" s="863"/>
      <c r="DN122" s="863"/>
      <c r="DO122" s="863"/>
      <c r="DP122" s="863"/>
      <c r="DQ122" s="863">
        <v>23996</v>
      </c>
      <c r="DR122" s="863"/>
      <c r="DS122" s="863"/>
      <c r="DT122" s="863"/>
      <c r="DU122" s="863"/>
      <c r="DV122" s="840">
        <v>0.8</v>
      </c>
      <c r="DW122" s="840"/>
      <c r="DX122" s="840"/>
      <c r="DY122" s="840"/>
      <c r="DZ122" s="841"/>
    </row>
    <row r="123" spans="1:130" s="248" customFormat="1" ht="26.25" customHeight="1" x14ac:dyDescent="0.15">
      <c r="A123" s="866"/>
      <c r="B123" s="867"/>
      <c r="C123" s="870" t="s">
        <v>470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450</v>
      </c>
      <c r="AB123" s="826"/>
      <c r="AC123" s="826"/>
      <c r="AD123" s="826"/>
      <c r="AE123" s="827"/>
      <c r="AF123" s="828" t="s">
        <v>460</v>
      </c>
      <c r="AG123" s="826"/>
      <c r="AH123" s="826"/>
      <c r="AI123" s="826"/>
      <c r="AJ123" s="827"/>
      <c r="AK123" s="828" t="s">
        <v>445</v>
      </c>
      <c r="AL123" s="826"/>
      <c r="AM123" s="826"/>
      <c r="AN123" s="826"/>
      <c r="AO123" s="827"/>
      <c r="AP123" s="873" t="s">
        <v>445</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487</v>
      </c>
      <c r="BP123" s="927"/>
      <c r="BQ123" s="881">
        <v>7211694</v>
      </c>
      <c r="BR123" s="882"/>
      <c r="BS123" s="882"/>
      <c r="BT123" s="882"/>
      <c r="BU123" s="882"/>
      <c r="BV123" s="882">
        <v>7140356</v>
      </c>
      <c r="BW123" s="882"/>
      <c r="BX123" s="882"/>
      <c r="BY123" s="882"/>
      <c r="BZ123" s="882"/>
      <c r="CA123" s="882">
        <v>6450614</v>
      </c>
      <c r="CB123" s="882"/>
      <c r="CC123" s="882"/>
      <c r="CD123" s="882"/>
      <c r="CE123" s="882"/>
      <c r="CF123" s="792"/>
      <c r="CG123" s="793"/>
      <c r="CH123" s="793"/>
      <c r="CI123" s="793"/>
      <c r="CJ123" s="883"/>
      <c r="CK123" s="918"/>
      <c r="CL123" s="904"/>
      <c r="CM123" s="904"/>
      <c r="CN123" s="904"/>
      <c r="CO123" s="905"/>
      <c r="CP123" s="884" t="s">
        <v>407</v>
      </c>
      <c r="CQ123" s="885"/>
      <c r="CR123" s="885"/>
      <c r="CS123" s="885"/>
      <c r="CT123" s="885"/>
      <c r="CU123" s="885"/>
      <c r="CV123" s="885"/>
      <c r="CW123" s="885"/>
      <c r="CX123" s="885"/>
      <c r="CY123" s="885"/>
      <c r="CZ123" s="885"/>
      <c r="DA123" s="885"/>
      <c r="DB123" s="885"/>
      <c r="DC123" s="885"/>
      <c r="DD123" s="885"/>
      <c r="DE123" s="885"/>
      <c r="DF123" s="886"/>
      <c r="DG123" s="825">
        <v>15627</v>
      </c>
      <c r="DH123" s="826"/>
      <c r="DI123" s="826"/>
      <c r="DJ123" s="826"/>
      <c r="DK123" s="827"/>
      <c r="DL123" s="828">
        <v>14026</v>
      </c>
      <c r="DM123" s="826"/>
      <c r="DN123" s="826"/>
      <c r="DO123" s="826"/>
      <c r="DP123" s="827"/>
      <c r="DQ123" s="828">
        <v>12392</v>
      </c>
      <c r="DR123" s="826"/>
      <c r="DS123" s="826"/>
      <c r="DT123" s="826"/>
      <c r="DU123" s="827"/>
      <c r="DV123" s="873">
        <v>0.4</v>
      </c>
      <c r="DW123" s="874"/>
      <c r="DX123" s="874"/>
      <c r="DY123" s="874"/>
      <c r="DZ123" s="875"/>
    </row>
    <row r="124" spans="1:130" s="248" customFormat="1" ht="26.25" customHeight="1" thickBot="1" x14ac:dyDescent="0.2">
      <c r="A124" s="866"/>
      <c r="B124" s="867"/>
      <c r="C124" s="870" t="s">
        <v>473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464</v>
      </c>
      <c r="AB124" s="826"/>
      <c r="AC124" s="826"/>
      <c r="AD124" s="826"/>
      <c r="AE124" s="827"/>
      <c r="AF124" s="828" t="s">
        <v>453</v>
      </c>
      <c r="AG124" s="826"/>
      <c r="AH124" s="826"/>
      <c r="AI124" s="826"/>
      <c r="AJ124" s="827"/>
      <c r="AK124" s="828" t="s">
        <v>488</v>
      </c>
      <c r="AL124" s="826"/>
      <c r="AM124" s="826"/>
      <c r="AN124" s="826"/>
      <c r="AO124" s="827"/>
      <c r="AP124" s="873" t="s">
        <v>408</v>
      </c>
      <c r="AQ124" s="874"/>
      <c r="AR124" s="874"/>
      <c r="AS124" s="874"/>
      <c r="AT124" s="875"/>
      <c r="AU124" s="876" t="s">
        <v>489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408</v>
      </c>
      <c r="BR124" s="880"/>
      <c r="BS124" s="880"/>
      <c r="BT124" s="880"/>
      <c r="BU124" s="880"/>
      <c r="BV124" s="880" t="s">
        <v>464</v>
      </c>
      <c r="BW124" s="880"/>
      <c r="BX124" s="880"/>
      <c r="BY124" s="880"/>
      <c r="BZ124" s="880"/>
      <c r="CA124" s="880" t="s">
        <v>446</v>
      </c>
      <c r="CB124" s="880"/>
      <c r="CC124" s="880"/>
      <c r="CD124" s="880"/>
      <c r="CE124" s="880"/>
      <c r="CF124" s="770"/>
      <c r="CG124" s="771"/>
      <c r="CH124" s="771"/>
      <c r="CI124" s="771"/>
      <c r="CJ124" s="911"/>
      <c r="CK124" s="919"/>
      <c r="CL124" s="919"/>
      <c r="CM124" s="919"/>
      <c r="CN124" s="919"/>
      <c r="CO124" s="920"/>
      <c r="CP124" s="884" t="s">
        <v>490</v>
      </c>
      <c r="CQ124" s="885"/>
      <c r="CR124" s="885"/>
      <c r="CS124" s="885"/>
      <c r="CT124" s="885"/>
      <c r="CU124" s="885"/>
      <c r="CV124" s="885"/>
      <c r="CW124" s="885"/>
      <c r="CX124" s="885"/>
      <c r="CY124" s="885"/>
      <c r="CZ124" s="885"/>
      <c r="DA124" s="885"/>
      <c r="DB124" s="885"/>
      <c r="DC124" s="885"/>
      <c r="DD124" s="885"/>
      <c r="DE124" s="885"/>
      <c r="DF124" s="886"/>
      <c r="DG124" s="808" t="s">
        <v>408</v>
      </c>
      <c r="DH124" s="809"/>
      <c r="DI124" s="809"/>
      <c r="DJ124" s="809"/>
      <c r="DK124" s="810"/>
      <c r="DL124" s="811" t="s">
        <v>408</v>
      </c>
      <c r="DM124" s="809"/>
      <c r="DN124" s="809"/>
      <c r="DO124" s="809"/>
      <c r="DP124" s="810"/>
      <c r="DQ124" s="811" t="s">
        <v>464</v>
      </c>
      <c r="DR124" s="809"/>
      <c r="DS124" s="809"/>
      <c r="DT124" s="809"/>
      <c r="DU124" s="810"/>
      <c r="DV124" s="897" t="s">
        <v>464</v>
      </c>
      <c r="DW124" s="898"/>
      <c r="DX124" s="898"/>
      <c r="DY124" s="898"/>
      <c r="DZ124" s="899"/>
    </row>
    <row r="125" spans="1:130" s="248" customFormat="1" ht="26.25" customHeight="1" x14ac:dyDescent="0.15">
      <c r="A125" s="866"/>
      <c r="B125" s="867"/>
      <c r="C125" s="870" t="s">
        <v>475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453</v>
      </c>
      <c r="AB125" s="826"/>
      <c r="AC125" s="826"/>
      <c r="AD125" s="826"/>
      <c r="AE125" s="827"/>
      <c r="AF125" s="828" t="s">
        <v>453</v>
      </c>
      <c r="AG125" s="826"/>
      <c r="AH125" s="826"/>
      <c r="AI125" s="826"/>
      <c r="AJ125" s="827"/>
      <c r="AK125" s="828" t="s">
        <v>408</v>
      </c>
      <c r="AL125" s="826"/>
      <c r="AM125" s="826"/>
      <c r="AN125" s="826"/>
      <c r="AO125" s="827"/>
      <c r="AP125" s="873" t="s">
        <v>488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491</v>
      </c>
      <c r="CL125" s="901"/>
      <c r="CM125" s="901"/>
      <c r="CN125" s="901"/>
      <c r="CO125" s="902"/>
      <c r="CP125" s="909" t="s">
        <v>492</v>
      </c>
      <c r="CQ125" s="854"/>
      <c r="CR125" s="854"/>
      <c r="CS125" s="854"/>
      <c r="CT125" s="854"/>
      <c r="CU125" s="854"/>
      <c r="CV125" s="854"/>
      <c r="CW125" s="854"/>
      <c r="CX125" s="854"/>
      <c r="CY125" s="854"/>
      <c r="CZ125" s="854"/>
      <c r="DA125" s="854"/>
      <c r="DB125" s="854"/>
      <c r="DC125" s="854"/>
      <c r="DD125" s="854"/>
      <c r="DE125" s="854"/>
      <c r="DF125" s="855"/>
      <c r="DG125" s="910" t="s">
        <v>464</v>
      </c>
      <c r="DH125" s="891"/>
      <c r="DI125" s="891"/>
      <c r="DJ125" s="891"/>
      <c r="DK125" s="891"/>
      <c r="DL125" s="891" t="s">
        <v>464</v>
      </c>
      <c r="DM125" s="891"/>
      <c r="DN125" s="891"/>
      <c r="DO125" s="891"/>
      <c r="DP125" s="891"/>
      <c r="DQ125" s="891" t="s">
        <v>453</v>
      </c>
      <c r="DR125" s="891"/>
      <c r="DS125" s="891"/>
      <c r="DT125" s="891"/>
      <c r="DU125" s="891"/>
      <c r="DV125" s="892" t="s">
        <v>464</v>
      </c>
      <c r="DW125" s="892"/>
      <c r="DX125" s="892"/>
      <c r="DY125" s="892"/>
      <c r="DZ125" s="893"/>
    </row>
    <row r="126" spans="1:130" s="248" customFormat="1" ht="26.25" customHeight="1" thickBot="1" x14ac:dyDescent="0.2">
      <c r="A126" s="866"/>
      <c r="B126" s="867"/>
      <c r="C126" s="870" t="s">
        <v>477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464</v>
      </c>
      <c r="AB126" s="826"/>
      <c r="AC126" s="826"/>
      <c r="AD126" s="826"/>
      <c r="AE126" s="827"/>
      <c r="AF126" s="828" t="s">
        <v>454</v>
      </c>
      <c r="AG126" s="826"/>
      <c r="AH126" s="826"/>
      <c r="AI126" s="826"/>
      <c r="AJ126" s="827"/>
      <c r="AK126" s="828" t="s">
        <v>408</v>
      </c>
      <c r="AL126" s="826"/>
      <c r="AM126" s="826"/>
      <c r="AN126" s="826"/>
      <c r="AO126" s="827"/>
      <c r="AP126" s="873" t="s">
        <v>464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493</v>
      </c>
      <c r="CQ126" s="796"/>
      <c r="CR126" s="796"/>
      <c r="CS126" s="796"/>
      <c r="CT126" s="796"/>
      <c r="CU126" s="796"/>
      <c r="CV126" s="796"/>
      <c r="CW126" s="796"/>
      <c r="CX126" s="796"/>
      <c r="CY126" s="796"/>
      <c r="CZ126" s="796"/>
      <c r="DA126" s="796"/>
      <c r="DB126" s="796"/>
      <c r="DC126" s="796"/>
      <c r="DD126" s="796"/>
      <c r="DE126" s="796"/>
      <c r="DF126" s="797"/>
      <c r="DG126" s="862" t="s">
        <v>464</v>
      </c>
      <c r="DH126" s="863"/>
      <c r="DI126" s="863"/>
      <c r="DJ126" s="863"/>
      <c r="DK126" s="863"/>
      <c r="DL126" s="863" t="s">
        <v>464</v>
      </c>
      <c r="DM126" s="863"/>
      <c r="DN126" s="863"/>
      <c r="DO126" s="863"/>
      <c r="DP126" s="863"/>
      <c r="DQ126" s="863" t="s">
        <v>460</v>
      </c>
      <c r="DR126" s="863"/>
      <c r="DS126" s="863"/>
      <c r="DT126" s="863"/>
      <c r="DU126" s="863"/>
      <c r="DV126" s="840" t="s">
        <v>464</v>
      </c>
      <c r="DW126" s="840"/>
      <c r="DX126" s="840"/>
      <c r="DY126" s="840"/>
      <c r="DZ126" s="841"/>
    </row>
    <row r="127" spans="1:130" s="248" customFormat="1" ht="26.25" customHeight="1" x14ac:dyDescent="0.15">
      <c r="A127" s="868"/>
      <c r="B127" s="869"/>
      <c r="C127" s="887" t="s">
        <v>494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464</v>
      </c>
      <c r="AB127" s="826"/>
      <c r="AC127" s="826"/>
      <c r="AD127" s="826"/>
      <c r="AE127" s="827"/>
      <c r="AF127" s="828" t="s">
        <v>446</v>
      </c>
      <c r="AG127" s="826"/>
      <c r="AH127" s="826"/>
      <c r="AI127" s="826"/>
      <c r="AJ127" s="827"/>
      <c r="AK127" s="828" t="s">
        <v>464</v>
      </c>
      <c r="AL127" s="826"/>
      <c r="AM127" s="826"/>
      <c r="AN127" s="826"/>
      <c r="AO127" s="827"/>
      <c r="AP127" s="873" t="s">
        <v>408</v>
      </c>
      <c r="AQ127" s="874"/>
      <c r="AR127" s="874"/>
      <c r="AS127" s="874"/>
      <c r="AT127" s="875"/>
      <c r="AU127" s="284"/>
      <c r="AV127" s="284"/>
      <c r="AW127" s="284"/>
      <c r="AX127" s="890" t="s">
        <v>495</v>
      </c>
      <c r="AY127" s="858"/>
      <c r="AZ127" s="858"/>
      <c r="BA127" s="858"/>
      <c r="BB127" s="858"/>
      <c r="BC127" s="858"/>
      <c r="BD127" s="858"/>
      <c r="BE127" s="859"/>
      <c r="BF127" s="857" t="s">
        <v>496</v>
      </c>
      <c r="BG127" s="858"/>
      <c r="BH127" s="858"/>
      <c r="BI127" s="858"/>
      <c r="BJ127" s="858"/>
      <c r="BK127" s="858"/>
      <c r="BL127" s="859"/>
      <c r="BM127" s="857" t="s">
        <v>497</v>
      </c>
      <c r="BN127" s="858"/>
      <c r="BO127" s="858"/>
      <c r="BP127" s="858"/>
      <c r="BQ127" s="858"/>
      <c r="BR127" s="858"/>
      <c r="BS127" s="859"/>
      <c r="BT127" s="857" t="s">
        <v>498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499</v>
      </c>
      <c r="CQ127" s="796"/>
      <c r="CR127" s="796"/>
      <c r="CS127" s="796"/>
      <c r="CT127" s="796"/>
      <c r="CU127" s="796"/>
      <c r="CV127" s="796"/>
      <c r="CW127" s="796"/>
      <c r="CX127" s="796"/>
      <c r="CY127" s="796"/>
      <c r="CZ127" s="796"/>
      <c r="DA127" s="796"/>
      <c r="DB127" s="796"/>
      <c r="DC127" s="796"/>
      <c r="DD127" s="796"/>
      <c r="DE127" s="796"/>
      <c r="DF127" s="797"/>
      <c r="DG127" s="862" t="s">
        <v>464</v>
      </c>
      <c r="DH127" s="863"/>
      <c r="DI127" s="863"/>
      <c r="DJ127" s="863"/>
      <c r="DK127" s="863"/>
      <c r="DL127" s="863" t="s">
        <v>408</v>
      </c>
      <c r="DM127" s="863"/>
      <c r="DN127" s="863"/>
      <c r="DO127" s="863"/>
      <c r="DP127" s="863"/>
      <c r="DQ127" s="863" t="s">
        <v>445</v>
      </c>
      <c r="DR127" s="863"/>
      <c r="DS127" s="863"/>
      <c r="DT127" s="863"/>
      <c r="DU127" s="863"/>
      <c r="DV127" s="840" t="s">
        <v>488</v>
      </c>
      <c r="DW127" s="840"/>
      <c r="DX127" s="840"/>
      <c r="DY127" s="840"/>
      <c r="DZ127" s="841"/>
    </row>
    <row r="128" spans="1:130" s="248" customFormat="1" ht="26.25" customHeight="1" thickBot="1" x14ac:dyDescent="0.2">
      <c r="A128" s="842" t="s">
        <v>500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501</v>
      </c>
      <c r="X128" s="844"/>
      <c r="Y128" s="844"/>
      <c r="Z128" s="845"/>
      <c r="AA128" s="846">
        <v>24692</v>
      </c>
      <c r="AB128" s="847"/>
      <c r="AC128" s="847"/>
      <c r="AD128" s="847"/>
      <c r="AE128" s="848"/>
      <c r="AF128" s="849">
        <v>22888</v>
      </c>
      <c r="AG128" s="847"/>
      <c r="AH128" s="847"/>
      <c r="AI128" s="847"/>
      <c r="AJ128" s="848"/>
      <c r="AK128" s="849">
        <v>27430</v>
      </c>
      <c r="AL128" s="847"/>
      <c r="AM128" s="847"/>
      <c r="AN128" s="847"/>
      <c r="AO128" s="848"/>
      <c r="AP128" s="850"/>
      <c r="AQ128" s="851"/>
      <c r="AR128" s="851"/>
      <c r="AS128" s="851"/>
      <c r="AT128" s="852"/>
      <c r="AU128" s="284"/>
      <c r="AV128" s="284"/>
      <c r="AW128" s="284"/>
      <c r="AX128" s="853" t="s">
        <v>502</v>
      </c>
      <c r="AY128" s="854"/>
      <c r="AZ128" s="854"/>
      <c r="BA128" s="854"/>
      <c r="BB128" s="854"/>
      <c r="BC128" s="854"/>
      <c r="BD128" s="854"/>
      <c r="BE128" s="855"/>
      <c r="BF128" s="832" t="s">
        <v>453</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503</v>
      </c>
      <c r="CQ128" s="774"/>
      <c r="CR128" s="774"/>
      <c r="CS128" s="774"/>
      <c r="CT128" s="774"/>
      <c r="CU128" s="774"/>
      <c r="CV128" s="774"/>
      <c r="CW128" s="774"/>
      <c r="CX128" s="774"/>
      <c r="CY128" s="774"/>
      <c r="CZ128" s="774"/>
      <c r="DA128" s="774"/>
      <c r="DB128" s="774"/>
      <c r="DC128" s="774"/>
      <c r="DD128" s="774"/>
      <c r="DE128" s="774"/>
      <c r="DF128" s="775"/>
      <c r="DG128" s="836" t="s">
        <v>445</v>
      </c>
      <c r="DH128" s="837"/>
      <c r="DI128" s="837"/>
      <c r="DJ128" s="837"/>
      <c r="DK128" s="837"/>
      <c r="DL128" s="837" t="s">
        <v>453</v>
      </c>
      <c r="DM128" s="837"/>
      <c r="DN128" s="837"/>
      <c r="DO128" s="837"/>
      <c r="DP128" s="837"/>
      <c r="DQ128" s="837" t="s">
        <v>453</v>
      </c>
      <c r="DR128" s="837"/>
      <c r="DS128" s="837"/>
      <c r="DT128" s="837"/>
      <c r="DU128" s="837"/>
      <c r="DV128" s="838" t="s">
        <v>446</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504</v>
      </c>
      <c r="X129" s="823"/>
      <c r="Y129" s="823"/>
      <c r="Z129" s="824"/>
      <c r="AA129" s="825">
        <v>3278628</v>
      </c>
      <c r="AB129" s="826"/>
      <c r="AC129" s="826"/>
      <c r="AD129" s="826"/>
      <c r="AE129" s="827"/>
      <c r="AF129" s="828">
        <v>3279962</v>
      </c>
      <c r="AG129" s="826"/>
      <c r="AH129" s="826"/>
      <c r="AI129" s="826"/>
      <c r="AJ129" s="827"/>
      <c r="AK129" s="828">
        <v>3478603</v>
      </c>
      <c r="AL129" s="826"/>
      <c r="AM129" s="826"/>
      <c r="AN129" s="826"/>
      <c r="AO129" s="827"/>
      <c r="AP129" s="829"/>
      <c r="AQ129" s="830"/>
      <c r="AR129" s="830"/>
      <c r="AS129" s="830"/>
      <c r="AT129" s="831"/>
      <c r="AU129" s="286"/>
      <c r="AV129" s="286"/>
      <c r="AW129" s="286"/>
      <c r="AX129" s="795" t="s">
        <v>505</v>
      </c>
      <c r="AY129" s="796"/>
      <c r="AZ129" s="796"/>
      <c r="BA129" s="796"/>
      <c r="BB129" s="796"/>
      <c r="BC129" s="796"/>
      <c r="BD129" s="796"/>
      <c r="BE129" s="797"/>
      <c r="BF129" s="815" t="s">
        <v>445</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507</v>
      </c>
      <c r="X130" s="823"/>
      <c r="Y130" s="823"/>
      <c r="Z130" s="824"/>
      <c r="AA130" s="825">
        <v>426417</v>
      </c>
      <c r="AB130" s="826"/>
      <c r="AC130" s="826"/>
      <c r="AD130" s="826"/>
      <c r="AE130" s="827"/>
      <c r="AF130" s="828">
        <v>384518</v>
      </c>
      <c r="AG130" s="826"/>
      <c r="AH130" s="826"/>
      <c r="AI130" s="826"/>
      <c r="AJ130" s="827"/>
      <c r="AK130" s="828">
        <v>439639</v>
      </c>
      <c r="AL130" s="826"/>
      <c r="AM130" s="826"/>
      <c r="AN130" s="826"/>
      <c r="AO130" s="827"/>
      <c r="AP130" s="829"/>
      <c r="AQ130" s="830"/>
      <c r="AR130" s="830"/>
      <c r="AS130" s="830"/>
      <c r="AT130" s="831"/>
      <c r="AU130" s="286"/>
      <c r="AV130" s="286"/>
      <c r="AW130" s="286"/>
      <c r="AX130" s="795" t="s">
        <v>508</v>
      </c>
      <c r="AY130" s="796"/>
      <c r="AZ130" s="796"/>
      <c r="BA130" s="796"/>
      <c r="BB130" s="796"/>
      <c r="BC130" s="796"/>
      <c r="BD130" s="796"/>
      <c r="BE130" s="797"/>
      <c r="BF130" s="798">
        <v>7.7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509</v>
      </c>
      <c r="X131" s="806"/>
      <c r="Y131" s="806"/>
      <c r="Z131" s="807"/>
      <c r="AA131" s="808">
        <v>2852211</v>
      </c>
      <c r="AB131" s="809"/>
      <c r="AC131" s="809"/>
      <c r="AD131" s="809"/>
      <c r="AE131" s="810"/>
      <c r="AF131" s="811">
        <v>2895444</v>
      </c>
      <c r="AG131" s="809"/>
      <c r="AH131" s="809"/>
      <c r="AI131" s="809"/>
      <c r="AJ131" s="810"/>
      <c r="AK131" s="811">
        <v>3038964</v>
      </c>
      <c r="AL131" s="809"/>
      <c r="AM131" s="809"/>
      <c r="AN131" s="809"/>
      <c r="AO131" s="810"/>
      <c r="AP131" s="812"/>
      <c r="AQ131" s="813"/>
      <c r="AR131" s="813"/>
      <c r="AS131" s="813"/>
      <c r="AT131" s="814"/>
      <c r="AU131" s="286"/>
      <c r="AV131" s="286"/>
      <c r="AW131" s="286"/>
      <c r="AX131" s="773" t="s">
        <v>510</v>
      </c>
      <c r="AY131" s="774"/>
      <c r="AZ131" s="774"/>
      <c r="BA131" s="774"/>
      <c r="BB131" s="774"/>
      <c r="BC131" s="774"/>
      <c r="BD131" s="774"/>
      <c r="BE131" s="775"/>
      <c r="BF131" s="776" t="s">
        <v>511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513</v>
      </c>
      <c r="W132" s="786"/>
      <c r="X132" s="786"/>
      <c r="Y132" s="786"/>
      <c r="Z132" s="787"/>
      <c r="AA132" s="788">
        <v>7.8375337590000003</v>
      </c>
      <c r="AB132" s="789"/>
      <c r="AC132" s="789"/>
      <c r="AD132" s="789"/>
      <c r="AE132" s="790"/>
      <c r="AF132" s="791">
        <v>8.3421402730000001</v>
      </c>
      <c r="AG132" s="789"/>
      <c r="AH132" s="789"/>
      <c r="AI132" s="789"/>
      <c r="AJ132" s="790"/>
      <c r="AK132" s="791">
        <v>6.9543436510000003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514</v>
      </c>
      <c r="W133" s="765"/>
      <c r="X133" s="765"/>
      <c r="Y133" s="765"/>
      <c r="Z133" s="766"/>
      <c r="AA133" s="767">
        <v>8.1</v>
      </c>
      <c r="AB133" s="768"/>
      <c r="AC133" s="768"/>
      <c r="AD133" s="768"/>
      <c r="AE133" s="769"/>
      <c r="AF133" s="767">
        <v>8.1</v>
      </c>
      <c r="AG133" s="768"/>
      <c r="AH133" s="768"/>
      <c r="AI133" s="768"/>
      <c r="AJ133" s="769"/>
      <c r="AK133" s="767">
        <v>7.7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i8nU0whTHforvhMzCWnz9TfI/sik4ITM7ENF80NahcwW51JMCEf+FfiutnRNP9bz3bhvHhwocCSHXQJBCgmxA==" saltValue="OnCQYyKyJNaUbVHx/Pah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vE9eh5uyNoK80fBHCcDXaVCTE0FyE8fi2zj7EQo/00fUbewvztyzlKw9sE0FXFuZg70QmavO59FRfL/St+RbA==" saltValue="IK+vnW1F5yDirtYgGym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pPoqbOKOyJuSa22jOV+ynRw2yqZprAzZZFJW/1bOx64IlGxFdivgXrtYUDkcejIplstQgeH9Q1nho6UAHe5DQ==" saltValue="4dpDqgtm8HhyrCPXlMQq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523</v>
      </c>
      <c r="AL9" s="1190"/>
      <c r="AM9" s="1190"/>
      <c r="AN9" s="1191"/>
      <c r="AO9" s="314">
        <v>1029356</v>
      </c>
      <c r="AP9" s="314">
        <v>112744</v>
      </c>
      <c r="AQ9" s="315">
        <v>156065</v>
      </c>
      <c r="AR9" s="316">
        <v>-27.8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524</v>
      </c>
      <c r="AL10" s="1190"/>
      <c r="AM10" s="1190"/>
      <c r="AN10" s="1191"/>
      <c r="AO10" s="317">
        <v>133256</v>
      </c>
      <c r="AP10" s="317">
        <v>14595</v>
      </c>
      <c r="AQ10" s="318">
        <v>24089</v>
      </c>
      <c r="AR10" s="319">
        <v>-39.4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525</v>
      </c>
      <c r="AL11" s="1190"/>
      <c r="AM11" s="1190"/>
      <c r="AN11" s="1191"/>
      <c r="AO11" s="317" t="s">
        <v>526</v>
      </c>
      <c r="AP11" s="317" t="s">
        <v>526</v>
      </c>
      <c r="AQ11" s="318">
        <v>3903</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527</v>
      </c>
      <c r="AL12" s="1190"/>
      <c r="AM12" s="1190"/>
      <c r="AN12" s="1191"/>
      <c r="AO12" s="317" t="s">
        <v>526</v>
      </c>
      <c r="AP12" s="317" t="s">
        <v>526</v>
      </c>
      <c r="AQ12" s="318" t="s">
        <v>526</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528</v>
      </c>
      <c r="AL13" s="1190"/>
      <c r="AM13" s="1190"/>
      <c r="AN13" s="1191"/>
      <c r="AO13" s="317">
        <v>69632</v>
      </c>
      <c r="AP13" s="317">
        <v>7627</v>
      </c>
      <c r="AQ13" s="318">
        <v>6134</v>
      </c>
      <c r="AR13" s="319">
        <v>24.3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529</v>
      </c>
      <c r="AL14" s="1190"/>
      <c r="AM14" s="1190"/>
      <c r="AN14" s="1191"/>
      <c r="AO14" s="317">
        <v>6245</v>
      </c>
      <c r="AP14" s="317">
        <v>684</v>
      </c>
      <c r="AQ14" s="318">
        <v>6841</v>
      </c>
      <c r="AR14" s="319">
        <v>-90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530</v>
      </c>
      <c r="AL15" s="1193"/>
      <c r="AM15" s="1193"/>
      <c r="AN15" s="1194"/>
      <c r="AO15" s="317">
        <v>-90654</v>
      </c>
      <c r="AP15" s="317">
        <v>-9929</v>
      </c>
      <c r="AQ15" s="318">
        <v>-12699</v>
      </c>
      <c r="AR15" s="319">
        <v>-21.8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1147835</v>
      </c>
      <c r="AP16" s="317">
        <v>125721</v>
      </c>
      <c r="AQ16" s="318">
        <v>184332</v>
      </c>
      <c r="AR16" s="319">
        <v>-31.8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535</v>
      </c>
      <c r="AL21" s="1196"/>
      <c r="AM21" s="1196"/>
      <c r="AN21" s="1197"/>
      <c r="AO21" s="330">
        <v>12.27</v>
      </c>
      <c r="AP21" s="331">
        <v>15.68</v>
      </c>
      <c r="AQ21" s="332">
        <v>-3.41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536</v>
      </c>
      <c r="AL22" s="1196"/>
      <c r="AM22" s="1196"/>
      <c r="AN22" s="1197"/>
      <c r="AO22" s="335">
        <v>97</v>
      </c>
      <c r="AP22" s="336">
        <v>95.9</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540</v>
      </c>
      <c r="AL32" s="1179"/>
      <c r="AM32" s="1179"/>
      <c r="AN32" s="1180"/>
      <c r="AO32" s="345">
        <v>615527</v>
      </c>
      <c r="AP32" s="345">
        <v>67418</v>
      </c>
      <c r="AQ32" s="346">
        <v>108331</v>
      </c>
      <c r="AR32" s="347">
        <v>-37.799999999999997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541</v>
      </c>
      <c r="AL33" s="1179"/>
      <c r="AM33" s="1179"/>
      <c r="AN33" s="1180"/>
      <c r="AO33" s="345" t="s">
        <v>526</v>
      </c>
      <c r="AP33" s="345" t="s">
        <v>526</v>
      </c>
      <c r="AQ33" s="346">
        <v>132</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542</v>
      </c>
      <c r="AL34" s="1179"/>
      <c r="AM34" s="1179"/>
      <c r="AN34" s="1180"/>
      <c r="AO34" s="345" t="s">
        <v>526</v>
      </c>
      <c r="AP34" s="345" t="s">
        <v>526</v>
      </c>
      <c r="AQ34" s="346">
        <v>205</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543</v>
      </c>
      <c r="AL35" s="1179"/>
      <c r="AM35" s="1179"/>
      <c r="AN35" s="1180"/>
      <c r="AO35" s="345">
        <v>52274</v>
      </c>
      <c r="AP35" s="345">
        <v>5726</v>
      </c>
      <c r="AQ35" s="346">
        <v>22911</v>
      </c>
      <c r="AR35" s="347">
        <v>-75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544</v>
      </c>
      <c r="AL36" s="1179"/>
      <c r="AM36" s="1179"/>
      <c r="AN36" s="1180"/>
      <c r="AO36" s="345">
        <v>10608</v>
      </c>
      <c r="AP36" s="345">
        <v>1162</v>
      </c>
      <c r="AQ36" s="346">
        <v>3832</v>
      </c>
      <c r="AR36" s="347">
        <v>-69.7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545</v>
      </c>
      <c r="AL37" s="1179"/>
      <c r="AM37" s="1179"/>
      <c r="AN37" s="1180"/>
      <c r="AO37" s="345" t="s">
        <v>526</v>
      </c>
      <c r="AP37" s="345" t="s">
        <v>526</v>
      </c>
      <c r="AQ37" s="346">
        <v>1000</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546</v>
      </c>
      <c r="AL38" s="1176"/>
      <c r="AM38" s="1176"/>
      <c r="AN38" s="1177"/>
      <c r="AO38" s="348" t="s">
        <v>526</v>
      </c>
      <c r="AP38" s="348" t="s">
        <v>526</v>
      </c>
      <c r="AQ38" s="349">
        <v>21</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547</v>
      </c>
      <c r="AL39" s="1176"/>
      <c r="AM39" s="1176"/>
      <c r="AN39" s="1177"/>
      <c r="AO39" s="345">
        <v>-27430</v>
      </c>
      <c r="AP39" s="345">
        <v>-3004</v>
      </c>
      <c r="AQ39" s="346">
        <v>-5292</v>
      </c>
      <c r="AR39" s="347">
        <v>-43.2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548</v>
      </c>
      <c r="AL40" s="1179"/>
      <c r="AM40" s="1179"/>
      <c r="AN40" s="1180"/>
      <c r="AO40" s="345">
        <v>-439639</v>
      </c>
      <c r="AP40" s="345">
        <v>-48153</v>
      </c>
      <c r="AQ40" s="346">
        <v>-91315</v>
      </c>
      <c r="AR40" s="347">
        <v>-47.3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294</v>
      </c>
      <c r="AL41" s="1182"/>
      <c r="AM41" s="1182"/>
      <c r="AN41" s="1183"/>
      <c r="AO41" s="345">
        <v>211340</v>
      </c>
      <c r="AP41" s="345">
        <v>23148</v>
      </c>
      <c r="AQ41" s="346">
        <v>39824</v>
      </c>
      <c r="AR41" s="347">
        <v>-41.9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518</v>
      </c>
      <c r="AN49" s="1186" t="s">
        <v>552</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1037825</v>
      </c>
      <c r="AN51" s="367">
        <v>107136</v>
      </c>
      <c r="AO51" s="368">
        <v>37</v>
      </c>
      <c r="AP51" s="369">
        <v>168868</v>
      </c>
      <c r="AQ51" s="370">
        <v>4.0999999999999996</v>
      </c>
      <c r="AR51" s="371">
        <v>32.9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320212</v>
      </c>
      <c r="AN52" s="375">
        <v>33056</v>
      </c>
      <c r="AO52" s="376">
        <v>-10.199999999999999</v>
      </c>
      <c r="AP52" s="377">
        <v>79360</v>
      </c>
      <c r="AQ52" s="378">
        <v>-0.8</v>
      </c>
      <c r="AR52" s="379">
        <v>-9.4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760574</v>
      </c>
      <c r="AN53" s="367">
        <v>79691</v>
      </c>
      <c r="AO53" s="368">
        <v>-25.6</v>
      </c>
      <c r="AP53" s="369">
        <v>202870</v>
      </c>
      <c r="AQ53" s="370">
        <v>20.100000000000001</v>
      </c>
      <c r="AR53" s="371">
        <v>-45.7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200497</v>
      </c>
      <c r="AN54" s="375">
        <v>21008</v>
      </c>
      <c r="AO54" s="376">
        <v>-36.4</v>
      </c>
      <c r="AP54" s="377">
        <v>79735</v>
      </c>
      <c r="AQ54" s="378">
        <v>0.5</v>
      </c>
      <c r="AR54" s="379">
        <v>-36.9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726572</v>
      </c>
      <c r="AN55" s="367">
        <v>77106</v>
      </c>
      <c r="AO55" s="368">
        <v>-3.2</v>
      </c>
      <c r="AP55" s="369">
        <v>167497</v>
      </c>
      <c r="AQ55" s="370">
        <v>-17.399999999999999</v>
      </c>
      <c r="AR55" s="371">
        <v>14.2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280675</v>
      </c>
      <c r="AN56" s="375">
        <v>29786</v>
      </c>
      <c r="AO56" s="376">
        <v>41.8</v>
      </c>
      <c r="AP56" s="377">
        <v>82571</v>
      </c>
      <c r="AQ56" s="378">
        <v>3.6</v>
      </c>
      <c r="AR56" s="379">
        <v>38.200000000000003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2045916</v>
      </c>
      <c r="AN57" s="367">
        <v>220536</v>
      </c>
      <c r="AO57" s="368">
        <v>186</v>
      </c>
      <c r="AP57" s="369">
        <v>190274</v>
      </c>
      <c r="AQ57" s="370">
        <v>13.6</v>
      </c>
      <c r="AR57" s="371">
        <v>172.4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274210</v>
      </c>
      <c r="AN58" s="375">
        <v>29558</v>
      </c>
      <c r="AO58" s="376">
        <v>-0.8</v>
      </c>
      <c r="AP58" s="377">
        <v>88584</v>
      </c>
      <c r="AQ58" s="378">
        <v>7.3</v>
      </c>
      <c r="AR58" s="379">
        <v>-8.1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1213957</v>
      </c>
      <c r="AN59" s="367">
        <v>132964</v>
      </c>
      <c r="AO59" s="368">
        <v>-39.700000000000003</v>
      </c>
      <c r="AP59" s="369">
        <v>200194</v>
      </c>
      <c r="AQ59" s="370">
        <v>5.2</v>
      </c>
      <c r="AR59" s="371">
        <v>-44.9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228877</v>
      </c>
      <c r="AN60" s="375">
        <v>25069</v>
      </c>
      <c r="AO60" s="376">
        <v>-15.2</v>
      </c>
      <c r="AP60" s="377">
        <v>106422</v>
      </c>
      <c r="AQ60" s="378">
        <v>20.100000000000001</v>
      </c>
      <c r="AR60" s="379">
        <v>-35.299999999999997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1156969</v>
      </c>
      <c r="AN61" s="382">
        <v>123487</v>
      </c>
      <c r="AO61" s="383">
        <v>30.9</v>
      </c>
      <c r="AP61" s="384">
        <v>185941</v>
      </c>
      <c r="AQ61" s="385">
        <v>5.0999999999999996</v>
      </c>
      <c r="AR61" s="371">
        <v>25.8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260894</v>
      </c>
      <c r="AN62" s="375">
        <v>27695</v>
      </c>
      <c r="AO62" s="376">
        <v>-4.2</v>
      </c>
      <c r="AP62" s="377">
        <v>87334</v>
      </c>
      <c r="AQ62" s="378">
        <v>6.1</v>
      </c>
      <c r="AR62" s="379">
        <v>-10.3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xvbH4MidZw+cdBwypWL91+fUH8UZvjBNXs9o7g0kjdfzjYYesASLxeuA2q5RZsVjfd2vXzykEugS72b8kXdHA==" saltValue="SWft6p2I2rRys4i94tHjQ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1" spans="125:125" ht="13.5" hidden="1" customHeight="1" x14ac:dyDescent="0.15">
      <c r="DU121" s="292"/>
    </row>
  </sheetData>
  <sheetProtection algorithmName="SHA-512" hashValue="fyk78wnJ7mtSijnNVMeGDJm41f/XhcbMc0MevSRcX1N4d47w/IJIRIosfY7VRHsPX+kAjm5geEAR7HW14Dvy7g==" saltValue="TEfKnraWiQx9m07CI4Nr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DjTYoz00d7Ff/38gIymmBQNfd5NcaIQ2urc1sh116WFcCHXPhEnD6BZXCjoWsS8ptqy4LAncnw0pGjB4HKmZWw==" saltValue="E65Nl3SttigmR98HKMKu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00" t="s">
        <v>3</v>
      </c>
      <c r="D47" s="1200"/>
      <c r="E47" s="1201"/>
      <c r="F47" s="11">
        <v>37.29</v>
      </c>
      <c r="G47" s="12">
        <v>38.33</v>
      </c>
      <c r="H47" s="12">
        <v>32.76</v>
      </c>
      <c r="I47" s="12">
        <v>25.19</v>
      </c>
      <c r="J47" s="13">
        <v>25.92</v>
      </c>
    </row>
    <row r="48" spans="2:10" ht="57.75" customHeight="1" x14ac:dyDescent="0.15">
      <c r="B48" s="14"/>
      <c r="C48" s="1202" t="s">
        <v>4</v>
      </c>
      <c r="D48" s="1202"/>
      <c r="E48" s="1203"/>
      <c r="F48" s="15">
        <v>2.92</v>
      </c>
      <c r="G48" s="16">
        <v>2.98</v>
      </c>
      <c r="H48" s="16">
        <v>2.38</v>
      </c>
      <c r="I48" s="16">
        <v>2.7</v>
      </c>
      <c r="J48" s="17">
        <v>2.66</v>
      </c>
    </row>
    <row r="49" spans="2:10" ht="57.75" customHeight="1" thickBot="1" x14ac:dyDescent="0.2">
      <c r="B49" s="18"/>
      <c r="C49" s="1204" t="s">
        <v>5</v>
      </c>
      <c r="D49" s="1204"/>
      <c r="E49" s="1205"/>
      <c r="F49" s="19">
        <v>3.48</v>
      </c>
      <c r="G49" s="20" t="s">
        <v>573</v>
      </c>
      <c r="H49" s="20" t="s">
        <v>574</v>
      </c>
      <c r="I49" s="20" t="s">
        <v>575</v>
      </c>
      <c r="J49" s="21">
        <v>0.85</v>
      </c>
    </row>
    <row r="50" spans="2:10" ht="13.5" customHeight="1" x14ac:dyDescent="0.15"/>
  </sheetData>
  <sheetProtection algorithmName="SHA-512" hashValue="vDHOGG1/EWy9pctdzTlGa/dSKElVCHPvV9wKx3RMKlngpLkRbOT+FYFBO3E0NBclChw+66qgy4BIc5fcTVetsw==" saltValue="gj2QMhAMoq8+KZuIi/89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2022-03-18T03:15:24Z</cp:lastPrinted>
  <dcterms:created xsi:type="dcterms:W3CDTF">2022-02-02T07:31:47Z</dcterms:created>
  <dcterms:modified xsi:type="dcterms:W3CDTF">2022-03-31T08:58:04Z</dcterms:modified>
  <cp:category/>
</cp:coreProperties>
</file>