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ensv051\高原町\00課別\01　課別＿総務課\02　財政\10メール\09各種調査\11-財政状況資料集について\R05年度分（R06年度作成）\070303【3月10日(月)〆】令和5年度財政状況資料集の作成等について（依頼）\"/>
    </mc:Choice>
  </mc:AlternateContent>
  <xr:revisionPtr revIDLastSave="0" documentId="13_ncr:1_{B362F9D1-1ED0-4256-9D2A-166D76112B28}" xr6:coauthVersionLast="36" xr6:coauthVersionMax="47" xr10:uidLastSave="{00000000-0000-0000-0000-000000000000}"/>
  <bookViews>
    <workbookView xWindow="28680" yWindow="-120" windowWidth="29040" windowHeight="15840"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W34" i="10" s="1"/>
  <c r="BW35" i="10" s="1"/>
  <c r="BW36" i="10" s="1"/>
  <c r="BW37" i="10" s="1"/>
  <c r="BW38" i="10" s="1"/>
  <c r="BW39" i="10" s="1"/>
  <c r="CO34" i="10" l="1"/>
</calcChain>
</file>

<file path=xl/sharedStrings.xml><?xml version="1.0" encoding="utf-8"?>
<sst xmlns="http://schemas.openxmlformats.org/spreadsheetml/2006/main" count="1123" uniqueCount="569">
  <si>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</si>
  <si>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</si>
  <si>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</si>
  <si>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</si>
  <si>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</si>
  <si>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</si>
  <si>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</si>
  <si>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</si>
  <si>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</si>
  <si>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</si>
  <si>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</si>
  <si>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</si>
  <si>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</si>
  <si>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</si>
  <si>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</si>
  <si>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</si>
  <si>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</si>
  <si>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</si>
  <si>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</si>
  <si>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</si>
  <si>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</si>
  <si>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</si>
  <si>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</si>
  <si>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</si>
  <si>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</si>
  <si>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</si>
  <si>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</si>
  <si>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</si>
  <si>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</si>
  <si>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</si>
  <si>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</si>
  <si>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</si>
  <si>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</si>
  <si>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</si>
  <si>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</si>
  <si>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</si>
  <si>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</si>
  <si>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</si>
  <si>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</si>
  <si>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</si>
  <si>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</si>
  <si>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</si>
  <si>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</si>
  <si>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</si>
  <si>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</si>
  <si>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</si>
  <si>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</si>
  <si>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</si>
  <si>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</si>
  <si>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</si>
  <si>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</si>
  <si>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</si>
  <si>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</si>
  <si>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</si>
  <si>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</si>
  <si>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</si>
  <si>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</si>
  <si>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</si>
  <si>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</si>
  <si>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</si>
  <si>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</si>
  <si>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</si>
  <si>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</si>
  <si>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</si>
  <si>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</si>
  <si>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</si>
  <si>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</si>
  <si>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</si>
  <si>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</si>
  <si>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</si>
  <si>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</si>
  <si>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</si>
  <si>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</si>
  <si>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</si>
  <si>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</si>
  <si>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</si>
  <si>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</si>
  <si>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</si>
  <si>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</si>
  <si>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</si>
  <si>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</si>
  <si>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</si>
  <si>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</si>
  <si>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</si>
  <si>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</si>
  <si>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</si>
  <si>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</si>
  <si>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</si>
  <si>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</si>
  <si>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</si>
  <si>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</si>
  <si>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</si>
  <si>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</si>
  <si>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</si>
  <si>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</si>
  <si>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</si>
  <si>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</si>
  <si>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</si>
  <si>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</si>
  <si>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</si>
  <si>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</si>
  <si>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</si>
  <si>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</si>
  <si>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</si>
  <si>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</si>
  <si>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</si>
  <si>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</si>
  <si>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</si>
  <si>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</si>
  <si>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</si>
  <si>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</si>
  <si>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</si>
  <si>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</si>
  <si>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</si>
  <si>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</si>
  <si>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</si>
  <si>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</si>
  <si>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</si>
  <si>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</si>
  <si>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</si>
  <si>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</si>
  <si>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</si>
  <si>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</si>
  <si>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</si>
  <si>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</si>
  <si>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</si>
  <si>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</si>
  <si>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</si>
  <si>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</si>
  <si>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</si>
  <si>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</si>
  <si>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</si>
  <si>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</si>
  <si>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</si>
  <si>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</si>
  <si>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</si>
  <si>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</si>
  <si>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</si>
  <si>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</si>
  <si>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</si>
  <si>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</si>
  <si>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</si>
  <si>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</si>
  <si>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</si>
  <si>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</si>
  <si>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</si>
  <si>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</si>
  <si>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</si>
  <si>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</si>
  <si>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</si>
  <si>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</si>
  <si>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</si>
  <si>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</si>
  <si>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</si>
  <si>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</si>
  <si>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</si>
  <si>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</si>
  <si>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</si>
  <si>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</si>
  <si>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</si>
  <si>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</si>
  <si>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</si>
  <si>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</si>
  <si>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</si>
  <si>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</si>
  <si>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</si>
  <si>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</si>
  <si>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</si>
  <si>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</si>
  <si>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</si>
  <si>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</si>
  <si>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</si>
  <si>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</si>
  <si>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</si>
  <si>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</si>
  <si>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</si>
  <si>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</si>
  <si>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</si>
  <si>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</si>
  <si>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</si>
  <si>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</si>
  <si>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</si>
  <si>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</si>
  <si>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</si>
  <si>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</si>
  <si>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</si>
  <si>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</si>
  <si>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</si>
  <si>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</si>
  <si>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</si>
  <si>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</si>
  <si>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</si>
  <si>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</si>
  <si>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</si>
  <si>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</si>
  <si>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</si>
  <si>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</si>
  <si>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</si>
  <si>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</si>
  <si>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</si>
  <si>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</si>
  <si>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</si>
  <si>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</si>
  <si>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</si>
  <si>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宮崎県高原町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</si>
  <si>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</si>
  <si>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</si>
  <si>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</si>
  <si>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</si>
  <si>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</si>
  <si>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</si>
  <si>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</si>
  <si>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</si>
  <si>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</si>
  <si>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</si>
  <si>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</si>
  <si>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</si>
  <si>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</si>
  <si>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</si>
  <si>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</si>
  <si>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</si>
  <si>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</si>
  <si>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</si>
  <si>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</si>
  <si>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</si>
  <si>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</si>
  <si>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</si>
  <si>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</si>
  <si>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</si>
  <si>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</si>
  <si>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</si>
  <si>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</si>
  <si>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</si>
  <si>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</si>
  <si>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</si>
  <si>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</si>
  <si>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</si>
  <si>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</si>
  <si>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</si>
  <si>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</si>
  <si>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</si>
  <si>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</si>
  <si>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</si>
  <si>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</si>
  <si>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</si>
  <si>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</si>
  <si>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</si>
  <si>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</si>
  <si>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</si>
  <si>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</si>
  <si>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</si>
  <si>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</si>
  <si>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</si>
  <si>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</si>
  <si>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</si>
  <si>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</si>
  <si>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</si>
  <si>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</si>
  <si>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</si>
  <si>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</si>
  <si>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</si>
  <si>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</si>
  <si>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</si>
  <si>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</si>
  <si>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</si>
  <si>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</si>
  <si>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</si>
  <si>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</si>
  <si>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</si>
  <si>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</si>
  <si>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</si>
  <si>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</si>
  <si>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</si>
  <si>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</si>
  <si>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</si>
  <si>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</si>
  <si>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</si>
  <si>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</si>
  <si>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</si>
  <si>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</si>
  <si>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</si>
  <si>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</si>
  <si>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</si>
  <si>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</si>
  <si>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</si>
  <si>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</si>
  <si>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</si>
  <si>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</si>
  <si>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</si>
  <si>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</si>
  <si>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</si>
  <si>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</si>
  <si>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</si>
  <si>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</si>
  <si>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</si>
  <si>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</si>
  <si>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</si>
  <si>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</si>
  <si>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</si>
  <si>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</si>
  <si>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</si>
  <si>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</si>
  <si>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</si>
  <si>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</si>
  <si>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</si>
  <si>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</si>
  <si>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</si>
  <si>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</si>
  <si>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</si>
  <si>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</si>
  <si>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</si>
  <si>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</si>
  <si>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</si>
  <si>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</si>
  <si>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</si>
  <si>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</si>
  <si>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</si>
  <si>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</si>
  <si>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</si>
  <si>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</si>
  <si>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</si>
  <si>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</si>
  <si>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</si>
  <si>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</si>
  <si>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</si>
  <si>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</si>
  <si>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</si>
  <si>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</si>
  <si>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</si>
  <si>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</si>
  <si>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</si>
  <si>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</si>
  <si>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</si>
  <si>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</si>
  <si>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</si>
  <si>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</si>
  <si>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</si>
  <si>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</si>
  <si>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</si>
  <si>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</si>
  <si>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</si>
  <si>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</si>
  <si>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</si>
  <si>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</si>
  <si>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</si>
  <si>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</si>
  <si>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</si>
  <si>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</si>
  <si>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</si>
  <si>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</si>
  <si>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</si>
  <si>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</si>
  <si>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</si>
  <si>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</si>
  <si>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</si>
  <si>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宮崎県高原町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</si>
  <si>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</si>
  <si>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</si>
  <si>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</si>
  <si>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</si>
  <si>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</si>
  <si>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</si>
  <si>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</si>
  <si>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</si>
  <si>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</si>
  <si>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</si>
  <si>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</si>
  <si>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</si>
  <si>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</si>
  <si>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</si>
  <si>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</si>
  <si>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</si>
  <si>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</si>
  <si>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</si>
  <si>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</si>
  <si>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</si>
  <si>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</si>
  <si>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</si>
  <si>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</si>
  <si>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</si>
  <si>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</si>
  <si>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</si>
  <si>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</si>
  <si>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</si>
  <si>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</si>
  <si>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</si>
  <si>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</si>
  <si>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</si>
  <si>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</si>
  <si>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</si>
  <si>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</si>
  <si>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</si>
  <si>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</si>
  <si>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</si>
  <si>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</si>
  <si>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</si>
  <si>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</si>
  <si>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高原町工業用水道事業会計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</si>
  <si>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</si>
  <si>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</si>
  <si>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</si>
  <si>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</si>
  <si>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</si>
  <si>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</si>
  <si>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</si>
  <si>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</si>
  <si>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</si>
  <si>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</si>
  <si>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</si>
  <si>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</si>
  <si>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</si>
  <si>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</si>
  <si>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</si>
  <si>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</si>
  <si>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</si>
  <si>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</si>
  <si>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</si>
  <si>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</si>
  <si>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</si>
  <si>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</si>
  <si>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</si>
  <si>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</si>
  <si>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</si>
  <si>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</si>
  <si>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</si>
  <si>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</si>
  <si>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</si>
  <si>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</si>
  <si>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</si>
  <si>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</si>
  <si>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</si>
  <si>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</si>
  <si>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</si>
  <si>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</si>
  <si>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</si>
  <si>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</si>
  <si>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</si>
  <si>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</si>
  <si>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</si>
  <si>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</si>
  <si>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</si>
  <si>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</si>
  <si>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</si>
  <si>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</si>
  <si>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</si>
  <si>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</si>
  <si>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</si>
  <si>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</si>
  <si>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</si>
  <si>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</si>
  <si>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</si>
  <si>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</si>
  <si>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</si>
  <si>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</si>
  <si>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</si>
  <si>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</si>
  <si>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</si>
  <si>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</si>
  <si>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</si>
  <si>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</si>
  <si>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</si>
  <si>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</si>
  <si>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</si>
  <si>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</si>
  <si>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</si>
  <si>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</si>
  <si>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</si>
  <si>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</si>
  <si>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</si>
  <si>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</si>
  <si>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</si>
  <si>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</si>
  <si>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</si>
  <si>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</si>
  <si>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</si>
  <si>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</si>
  <si>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</si>
  <si>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</si>
  <si>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</si>
  <si>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</si>
  <si>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</si>
  <si>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</si>
  <si>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</si>
  <si>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</si>
  <si>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</si>
  <si>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</si>
  <si>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</si>
  <si>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</si>
  <si>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</si>
  <si>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</si>
  <si>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</si>
  <si>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</si>
  <si>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</si>
  <si>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</si>
  <si>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</si>
  <si>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</si>
  <si>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</si>
  <si>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</si>
  <si>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</si>
  <si>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</si>
  <si>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</si>
  <si>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</si>
  <si>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</si>
  <si>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</si>
  <si>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</si>
  <si>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</si>
  <si>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</si>
  <si>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</si>
  <si>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</si>
  <si>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</si>
  <si>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</si>
  <si>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</si>
  <si>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</si>
  <si>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</si>
  <si>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</si>
  <si>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</si>
  <si>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</si>
  <si>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</si>
  <si>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</si>
  <si>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</si>
  <si>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</si>
  <si>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</si>
  <si>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</si>
  <si>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</si>
  <si>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</si>
  <si>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</si>
  <si>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</si>
  <si>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</si>
  <si>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</si>
  <si>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</si>
  <si>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</si>
  <si>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</si>
  <si>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</si>
  <si>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</si>
  <si>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</si>
  <si>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8.76</t>
  </si>
  <si>
    <t>▲ 1.83</t>
  </si>
  <si>
    <t>▲ 2.70</t>
  </si>
  <si>
    <t>高原町水道事業会計</t>
  </si>
  <si>
    <t>高原町介護保険事業特別会計（介護保険事業勘定）</t>
  </si>
  <si>
    <t>一般会計</t>
  </si>
  <si>
    <t>高原町病院事業会計</t>
  </si>
  <si>
    <t>高原町農業集落排水事業特別会計</t>
  </si>
  <si>
    <t>高原町国民健康保険特別会計</t>
  </si>
  <si>
    <t>高原町介護保険事業特別会計（介護サービス事業勘定）</t>
  </si>
  <si>
    <t>高原町後期高齢者医療特別会計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</si>
  <si>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</si>
  <si>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</si>
  <si>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</si>
  <si>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</si>
  <si>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</si>
  <si>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</si>
  <si>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</si>
  <si>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</si>
  <si>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　一般会計</t>
    <rPh sb="0" eb="12">
      <t>ミヤザキケンシチョウソンソウゴウジムクミアイ</t>
    </rPh>
    <rPh sb="13" eb="17">
      <t>イッパンカイケイ</t>
    </rPh>
    <phoneticPr fontId="2"/>
  </si>
  <si>
    <t>宮崎県市町村総合事務組合　市町村交通災害共済事業特別会計</t>
    <rPh sb="0" eb="12">
      <t>ミヤザキケンシチョウソンソウゴウジムクミアイ</t>
    </rPh>
    <rPh sb="13" eb="28">
      <t>シチョウソンコウツウサイガイキョウサイジギョウトクベツカイケイ</t>
    </rPh>
    <phoneticPr fontId="2"/>
  </si>
  <si>
    <t>宮崎県市町村総合事務組合　自治会館管理運営特別会計</t>
    <rPh sb="0" eb="12">
      <t>ミヤザキケンシチョウソンソウゴウジムクミアイ</t>
    </rPh>
    <rPh sb="13" eb="25">
      <t>ジチカイカンカンリウンエイトクベツカイケイ</t>
    </rPh>
    <phoneticPr fontId="2"/>
  </si>
  <si>
    <t>宮崎県後期高齢者医療広域連合　一般会計</t>
    <rPh sb="0" eb="14">
      <t>ミヤザキケンコウキコウレイシャイリョウコウイキレンゴウ</t>
    </rPh>
    <rPh sb="15" eb="19">
      <t>イッパンカイケイ</t>
    </rPh>
    <phoneticPr fontId="2"/>
  </si>
  <si>
    <t>宮崎県後期高齢者医療広域連合　後期高齢者医療特別会計</t>
    <rPh sb="0" eb="14">
      <t>ミヤザキケンコウキコウレイシャイリョウコウイキレンゴウ</t>
    </rPh>
    <rPh sb="15" eb="26">
      <t>コウキコウレイシャイリョウトクベツカイケイ</t>
    </rPh>
    <phoneticPr fontId="2"/>
  </si>
  <si>
    <t>西諸広域行政事務組合　一般会計</t>
    <rPh sb="0" eb="10">
      <t>ニシモロコウイキギョウセイジムクミアイ</t>
    </rPh>
    <rPh sb="11" eb="15">
      <t>イッパンカイケイ</t>
    </rPh>
    <phoneticPr fontId="2"/>
  </si>
  <si>
    <t>各自治体</t>
    <rPh sb="0" eb="4">
      <t>カクジチタイ</t>
    </rPh>
    <phoneticPr fontId="2"/>
  </si>
  <si>
    <t>奥霧島地域商社ツナガルたかはる株式会社</t>
    <rPh sb="0" eb="7">
      <t>オクキリシマチイキショウシャ</t>
    </rPh>
    <rPh sb="15" eb="19">
      <t>カブシキガイシャ</t>
    </rPh>
    <phoneticPr fontId="2"/>
  </si>
  <si>
    <t>-</t>
    <phoneticPr fontId="2"/>
  </si>
  <si>
    <t>ふるさと振興基金</t>
    <rPh sb="4" eb="8">
      <t>シンコウキキン</t>
    </rPh>
    <phoneticPr fontId="5"/>
  </si>
  <si>
    <t>公共施設等整備基金</t>
    <rPh sb="0" eb="9">
      <t>コウキョウシセツトウセイビキキン</t>
    </rPh>
    <phoneticPr fontId="2"/>
  </si>
  <si>
    <t>社会福祉事業基金</t>
    <rPh sb="0" eb="8">
      <t>シャカイフクシジギョウキキン</t>
    </rPh>
    <phoneticPr fontId="2"/>
  </si>
  <si>
    <t>企業立地奨励金等交付基金</t>
    <rPh sb="0" eb="12">
      <t>キギョウリッチショウレイキントウコウフキキン</t>
    </rPh>
    <phoneticPr fontId="2"/>
  </si>
  <si>
    <t>地域づくり推進事業基金</t>
    <rPh sb="0" eb="2">
      <t>チイキ</t>
    </rPh>
    <rPh sb="5" eb="11">
      <t>スイシンジギョウキキン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</si>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</sst>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2EA-4612-A22D-4F070F90F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220536</c:v>
                </c:pt>
                <c:pt idx="1">
                  <c:v>132964</c:v>
                </c:pt>
                <c:pt idx="2">
                  <c:v>125228</c:v>
                </c:pt>
                <c:pt idx="3">
                  <c:v>74054</c:v>
                </c:pt>
                <c:pt idx="4">
                  <c:v>84948</c:v>
                </c:pt>
              </c:numCache>
            </c:numRef>
          </c:val>
          <c:smooth val="0"/>
          <c:extLst>
            <c:ext xmlns:c16="http://schemas.microsoft.com/office/drawing/2014/chart" uri="{C3380CC4-5D6E-409C-BE32-E72D297353CC}">
              <c16:uniqueId val="{00000001-82EA-4612-A22D-4F070F90F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2.66</c:v>
                </c:pt>
                <c:pt idx="2">
                  <c:v>4.18</c:v>
                </c:pt>
                <c:pt idx="3">
                  <c:v>2.48</c:v>
                </c:pt>
                <c:pt idx="4">
                  <c:v>1.98</c:v>
                </c:pt>
              </c:numCache>
            </c:numRef>
          </c:val>
          <c:extLst>
            <c:ext xmlns:c16="http://schemas.microsoft.com/office/drawing/2014/chart" uri="{C3380CC4-5D6E-409C-BE32-E72D297353CC}">
              <c16:uniqueId val="{00000000-1E44-4F61-98DB-1B8C6ACC8F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25.19</c:v>
                </c:pt>
                <c:pt idx="1">
                  <c:v>25.92</c:v>
                </c:pt>
                <c:pt idx="2">
                  <c:v>32.25</c:v>
                </c:pt>
                <c:pt idx="3">
                  <c:v>35.67</c:v>
                </c:pt>
                <c:pt idx="4">
                  <c:v>35.299999999999997</c:v>
                </c:pt>
              </c:numCache>
            </c:numRef>
          </c:val>
          <c:extLst>
            <c:ext xmlns:c16="http://schemas.microsoft.com/office/drawing/2014/chart" uri="{C3380CC4-5D6E-409C-BE32-E72D297353CC}">
              <c16:uniqueId val="{00000001-1E44-4F61-98DB-1B8C6ACC8F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-8.76</c:v>
                </c:pt>
                <c:pt idx="1">
                  <c:v>0.85</c:v>
                </c:pt>
                <c:pt idx="2">
                  <c:v>8.73</c:v>
                </c:pt>
                <c:pt idx="3">
                  <c:v>-1.83</c:v>
                </c:pt>
                <c:pt idx="4">
                  <c:v>-2.7</c:v>
                </c:pt>
              </c:numCache>
            </c:numRef>
          </c:val>
          <c:smooth val="0"/>
          <c:extLst>
            <c:ext xmlns:c16="http://schemas.microsoft.com/office/drawing/2014/chart" uri="{C3380CC4-5D6E-409C-BE32-E72D297353CC}">
              <c16:uniqueId val="{00000002-1E44-4F61-98DB-1B8C6ACC8F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6D-4FA5-917A-1D50BD4CA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D-4FA5-917A-1D50BD4CA717}"/>
            </c:ext>
          </c:extLst>
        </c:ser>
        <c:ser>
          <c:idx val="2"/>
          <c:order val="2"/>
          <c:tx>
            <c:strRef>
              <c:f>データシート!$A$29</c:f>
              <c:strCache>
                <c:ptCount val="1"/>
                <c:pt idx="0">
                  <c:v>高原町後期高齢者医療特別会計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0.2</c:v>
                </c:pt>
                <c:pt idx="4">
                  <c:v>#N/A</c:v>
                </c:pt>
                <c:pt idx="5">
                  <c:v>0.08</c:v>
                </c:pt>
                <c:pt idx="6">
                  <c:v>#N/A</c:v>
                </c:pt>
                <c:pt idx="7">
                  <c:v>0.03</c:v>
                </c:pt>
                <c:pt idx="8">
                  <c:v>#N/A</c:v>
                </c:pt>
                <c:pt idx="9">
                  <c:v>0</c:v>
                </c:pt>
              </c:numCache>
            </c:numRef>
          </c:val>
          <c:extLst>
            <c:ext xmlns:c16="http://schemas.microsoft.com/office/drawing/2014/chart" uri="{C3380CC4-5D6E-409C-BE32-E72D297353CC}">
              <c16:uniqueId val="{00000002-366D-4FA5-917A-1D50BD4CA717}"/>
            </c:ext>
          </c:extLst>
        </c:ser>
        <c:ser>
          <c:idx val="3"/>
          <c:order val="3"/>
          <c:tx>
            <c:strRef>
              <c:f>データシート!$A$30</c:f>
              <c:strCache>
                <c:ptCount val="1"/>
                <c:pt idx="0">
                  <c:v>高原町介護保険事業特別会計（介護サービス事業勘定）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0.09</c:v>
                </c:pt>
                <c:pt idx="4">
                  <c:v>#N/A</c:v>
                </c:pt>
                <c:pt idx="5">
                  <c:v>0</c:v>
                </c:pt>
                <c:pt idx="6">
                  <c:v>#N/A</c:v>
                </c:pt>
                <c:pt idx="7">
                  <c:v>0.01</c:v>
                </c:pt>
                <c:pt idx="8">
                  <c:v>#N/A</c:v>
                </c:pt>
                <c:pt idx="9">
                  <c:v>0.04</c:v>
                </c:pt>
              </c:numCache>
            </c:numRef>
          </c:val>
          <c:extLst>
            <c:ext xmlns:c16="http://schemas.microsoft.com/office/drawing/2014/chart" uri="{C3380CC4-5D6E-409C-BE32-E72D297353CC}">
              <c16:uniqueId val="{00000003-366D-4FA5-917A-1D50BD4CA717}"/>
            </c:ext>
          </c:extLst>
        </c:ser>
        <c:ser>
          <c:idx val="4"/>
          <c:order val="4"/>
          <c:tx>
            <c:strRef>
              <c:f>データシート!$A$31</c:f>
              <c:strCache>
                <c:ptCount val="1"/>
                <c:pt idx="0">
                  <c:v>高原町国民健康保険特別会計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0.35</c:v>
                </c:pt>
                <c:pt idx="4">
                  <c:v>#N/A</c:v>
                </c:pt>
                <c:pt idx="5">
                  <c:v>0.77</c:v>
                </c:pt>
                <c:pt idx="6">
                  <c:v>#N/A</c:v>
                </c:pt>
                <c:pt idx="7">
                  <c:v>0.28999999999999998</c:v>
                </c:pt>
                <c:pt idx="8">
                  <c:v>#N/A</c:v>
                </c:pt>
                <c:pt idx="9">
                  <c:v>0.04</c:v>
                </c:pt>
              </c:numCache>
            </c:numRef>
          </c:val>
          <c:extLst>
            <c:ext xmlns:c16="http://schemas.microsoft.com/office/drawing/2014/chart" uri="{C3380CC4-5D6E-409C-BE32-E72D297353CC}">
              <c16:uniqueId val="{00000004-366D-4FA5-917A-1D50BD4CA717}"/>
            </c:ext>
          </c:extLst>
        </c:ser>
        <c:ser>
          <c:idx val="5"/>
          <c:order val="5"/>
          <c:tx>
            <c:strRef>
              <c:f>データシート!$A$32</c:f>
              <c:strCache>
                <c:ptCount val="1"/>
                <c:pt idx="0">
                  <c:v>高原町農業集落排水事業特別会計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0.15</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5-366D-4FA5-917A-1D50BD4CA717}"/>
            </c:ext>
          </c:extLst>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1.36</c:v>
                </c:pt>
                <c:pt idx="4">
                  <c:v>#N/A</c:v>
                </c:pt>
                <c:pt idx="5">
                  <c:v>1.59</c:v>
                </c:pt>
                <c:pt idx="6">
                  <c:v>#N/A</c:v>
                </c:pt>
                <c:pt idx="7">
                  <c:v>3.38</c:v>
                </c:pt>
                <c:pt idx="8">
                  <c:v>#N/A</c:v>
                </c:pt>
                <c:pt idx="9">
                  <c:v>0.16</c:v>
                </c:pt>
              </c:numCache>
            </c:numRef>
          </c:val>
          <c:extLst>
            <c:ext xmlns:c16="http://schemas.microsoft.com/office/drawing/2014/chart" uri="{C3380CC4-5D6E-409C-BE32-E72D297353CC}">
              <c16:uniqueId val="{00000006-366D-4FA5-917A-1D50BD4CA7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2.66</c:v>
                </c:pt>
                <c:pt idx="4">
                  <c:v>#N/A</c:v>
                </c:pt>
                <c:pt idx="5">
                  <c:v>4.18</c:v>
                </c:pt>
                <c:pt idx="6">
                  <c:v>#N/A</c:v>
                </c:pt>
                <c:pt idx="7">
                  <c:v>2.4700000000000002</c:v>
                </c:pt>
                <c:pt idx="8">
                  <c:v>#N/A</c:v>
                </c:pt>
                <c:pt idx="9">
                  <c:v>1.98</c:v>
                </c:pt>
              </c:numCache>
            </c:numRef>
          </c:val>
          <c:extLst>
            <c:ext xmlns:c16="http://schemas.microsoft.com/office/drawing/2014/chart" uri="{C3380CC4-5D6E-409C-BE32-E72D297353CC}">
              <c16:uniqueId val="{00000007-366D-4FA5-917A-1D50BD4CA717}"/>
            </c:ext>
          </c:extLst>
        </c:ser>
        <c:ser>
          <c:idx val="8"/>
          <c:order val="8"/>
          <c:tx>
            <c:strRef>
              <c:f>データシート!$A$35</c:f>
              <c:strCache>
                <c:ptCount val="1"/>
                <c:pt idx="0">
                  <c:v>高原町介護保険事業特別会計（介護保険事業勘定）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c:v>
                </c:pt>
                <c:pt idx="2">
                  <c:v>#N/A</c:v>
                </c:pt>
                <c:pt idx="3">
                  <c:v>1.5</c:v>
                </c:pt>
                <c:pt idx="4">
                  <c:v>#N/A</c:v>
                </c:pt>
                <c:pt idx="5">
                  <c:v>2.4300000000000002</c:v>
                </c:pt>
                <c:pt idx="6">
                  <c:v>#N/A</c:v>
                </c:pt>
                <c:pt idx="7">
                  <c:v>2.68</c:v>
                </c:pt>
                <c:pt idx="8">
                  <c:v>#N/A</c:v>
                </c:pt>
                <c:pt idx="9">
                  <c:v>2.66</c:v>
                </c:pt>
              </c:numCache>
            </c:numRef>
          </c:val>
          <c:extLst>
            <c:ext xmlns:c16="http://schemas.microsoft.com/office/drawing/2014/chart" uri="{C3380CC4-5D6E-409C-BE32-E72D297353CC}">
              <c16:uniqueId val="{00000008-366D-4FA5-917A-1D50BD4CA717}"/>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6.87</c:v>
                </c:pt>
                <c:pt idx="4">
                  <c:v>#N/A</c:v>
                </c:pt>
                <c:pt idx="5">
                  <c:v>6.44</c:v>
                </c:pt>
                <c:pt idx="6">
                  <c:v>#N/A</c:v>
                </c:pt>
                <c:pt idx="7">
                  <c:v>6.29</c:v>
                </c:pt>
                <c:pt idx="8">
                  <c:v>#N/A</c:v>
                </c:pt>
                <c:pt idx="9">
                  <c:v>5.76</c:v>
                </c:pt>
              </c:numCache>
            </c:numRef>
          </c:val>
          <c:extLst>
            <c:ext xmlns:c16="http://schemas.microsoft.com/office/drawing/2014/chart" uri="{C3380CC4-5D6E-409C-BE32-E72D297353CC}">
              <c16:uniqueId val="{00000009-366D-4FA5-917A-1D50BD4CA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408</c:v>
                </c:pt>
                <c:pt idx="5">
                  <c:v>468</c:v>
                </c:pt>
                <c:pt idx="8">
                  <c:v>429</c:v>
                </c:pt>
                <c:pt idx="11">
                  <c:v>398</c:v>
                </c:pt>
                <c:pt idx="14">
                  <c:v>402</c:v>
                </c:pt>
              </c:numCache>
            </c:numRef>
          </c:val>
          <c:extLst>
            <c:ext xmlns:c16="http://schemas.microsoft.com/office/drawing/2014/chart" uri="{C3380CC4-5D6E-409C-BE32-E72D297353CC}">
              <c16:uniqueId val="{00000000-9AF9-44A3-B607-BCB83F05F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F9-44A3-B607-BCB83F05F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F9-44A3-B607-BCB83F05F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10</c:v>
                </c:pt>
                <c:pt idx="9">
                  <c:v>9</c:v>
                </c:pt>
                <c:pt idx="12">
                  <c:v>4</c:v>
                </c:pt>
              </c:numCache>
            </c:numRef>
          </c:val>
          <c:extLst>
            <c:ext xmlns:c16="http://schemas.microsoft.com/office/drawing/2014/chart" uri="{C3380CC4-5D6E-409C-BE32-E72D297353CC}">
              <c16:uniqueId val="{00000003-9AF9-44A3-B607-BCB83F05F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52</c:v>
                </c:pt>
                <c:pt idx="6">
                  <c:v>62</c:v>
                </c:pt>
                <c:pt idx="9">
                  <c:v>74</c:v>
                </c:pt>
                <c:pt idx="12">
                  <c:v>60</c:v>
                </c:pt>
              </c:numCache>
            </c:numRef>
          </c:val>
          <c:extLst>
            <c:ext xmlns:c16="http://schemas.microsoft.com/office/drawing/2014/chart" uri="{C3380CC4-5D6E-409C-BE32-E72D297353CC}">
              <c16:uniqueId val="{00000004-9AF9-44A3-B607-BCB83F05F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F9-44A3-B607-BCB83F05F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F9-44A3-B607-BCB83F05F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568</c:v>
                </c:pt>
                <c:pt idx="3">
                  <c:v>616</c:v>
                </c:pt>
                <c:pt idx="6">
                  <c:v>590</c:v>
                </c:pt>
                <c:pt idx="9">
                  <c:v>560</c:v>
                </c:pt>
                <c:pt idx="12">
                  <c:v>574</c:v>
                </c:pt>
              </c:numCache>
            </c:numRef>
          </c:val>
          <c:extLst>
            <c:ext xmlns:c16="http://schemas.microsoft.com/office/drawing/2014/chart" uri="{C3380CC4-5D6E-409C-BE32-E72D297353CC}">
              <c16:uniqueId val="{00000007-9AF9-44A3-B607-BCB83F05F3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211</c:v>
                </c:pt>
                <c:pt idx="5">
                  <c:v>#N/A</c:v>
                </c:pt>
                <c:pt idx="6">
                  <c:v>#N/A</c:v>
                </c:pt>
                <c:pt idx="7">
                  <c:v>233</c:v>
                </c:pt>
                <c:pt idx="8">
                  <c:v>#N/A</c:v>
                </c:pt>
                <c:pt idx="9">
                  <c:v>#N/A</c:v>
                </c:pt>
                <c:pt idx="10">
                  <c:v>245</c:v>
                </c:pt>
                <c:pt idx="11">
                  <c:v>#N/A</c:v>
                </c:pt>
                <c:pt idx="12">
                  <c:v>#N/A</c:v>
                </c:pt>
                <c:pt idx="13">
                  <c:v>236</c:v>
                </c:pt>
                <c:pt idx="14">
                  <c:v>#N/A</c:v>
                </c:pt>
              </c:numCache>
            </c:numRef>
          </c:val>
          <c:smooth val="0"/>
          <c:extLst>
            <c:ext xmlns:c16="http://schemas.microsoft.com/office/drawing/2014/chart" uri="{C3380CC4-5D6E-409C-BE32-E72D297353CC}">
              <c16:uniqueId val="{00000008-9AF9-44A3-B607-BCB83F05F3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4112</c:v>
                </c:pt>
                <c:pt idx="5">
                  <c:v>3994</c:v>
                </c:pt>
                <c:pt idx="8">
                  <c:v>3958</c:v>
                </c:pt>
                <c:pt idx="11">
                  <c:v>4021</c:v>
                </c:pt>
                <c:pt idx="14">
                  <c:v>3977</c:v>
                </c:pt>
              </c:numCache>
            </c:numRef>
          </c:val>
          <c:extLst>
            <c:ext xmlns:c16="http://schemas.microsoft.com/office/drawing/2014/chart" uri="{C3380CC4-5D6E-409C-BE32-E72D297353CC}">
              <c16:uniqueId val="{00000000-6C9A-4666-85F0-2E269486A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212</c:v>
                </c:pt>
                <c:pt idx="5">
                  <c:v>188</c:v>
                </c:pt>
                <c:pt idx="8">
                  <c:v>166</c:v>
                </c:pt>
                <c:pt idx="11">
                  <c:v>130</c:v>
                </c:pt>
                <c:pt idx="14">
                  <c:v>86</c:v>
                </c:pt>
              </c:numCache>
            </c:numRef>
          </c:val>
          <c:extLst>
            <c:ext xmlns:c16="http://schemas.microsoft.com/office/drawing/2014/chart" uri="{C3380CC4-5D6E-409C-BE32-E72D297353CC}">
              <c16:uniqueId val="{00000001-6C9A-4666-85F0-2E269486A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2817</c:v>
                </c:pt>
                <c:pt idx="5">
                  <c:v>2269</c:v>
                </c:pt>
                <c:pt idx="8">
                  <c:v>2992</c:v>
                </c:pt>
                <c:pt idx="11">
                  <c:v>3347</c:v>
                </c:pt>
                <c:pt idx="14">
                  <c:v>3586</c:v>
                </c:pt>
              </c:numCache>
            </c:numRef>
          </c:val>
          <c:extLst>
            <c:ext xmlns:c16="http://schemas.microsoft.com/office/drawing/2014/chart" uri="{C3380CC4-5D6E-409C-BE32-E72D297353CC}">
              <c16:uniqueId val="{00000002-6C9A-4666-85F0-2E269486A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A-4666-85F0-2E269486A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A-4666-85F0-2E269486A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A-4666-85F0-2E269486A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c:v>
                </c:pt>
                <c:pt idx="3">
                  <c:v>348</c:v>
                </c:pt>
                <c:pt idx="6">
                  <c:v>369</c:v>
                </c:pt>
                <c:pt idx="9">
                  <c:v>340</c:v>
                </c:pt>
                <c:pt idx="12">
                  <c:v>383</c:v>
                </c:pt>
              </c:numCache>
            </c:numRef>
          </c:val>
          <c:extLst>
            <c:ext xmlns:c16="http://schemas.microsoft.com/office/drawing/2014/chart" uri="{C3380CC4-5D6E-409C-BE32-E72D297353CC}">
              <c16:uniqueId val="{00000006-6C9A-4666-85F0-2E269486A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c:v>
                </c:pt>
                <c:pt idx="3">
                  <c:v>23</c:v>
                </c:pt>
                <c:pt idx="6">
                  <c:v>13</c:v>
                </c:pt>
                <c:pt idx="9">
                  <c:v>4</c:v>
                </c:pt>
                <c:pt idx="12">
                  <c:v>0</c:v>
                </c:pt>
              </c:numCache>
            </c:numRef>
          </c:val>
          <c:extLst>
            <c:ext xmlns:c16="http://schemas.microsoft.com/office/drawing/2014/chart" uri="{C3380CC4-5D6E-409C-BE32-E72D297353CC}">
              <c16:uniqueId val="{00000007-6C9A-4666-85F0-2E269486A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681</c:v>
                </c:pt>
                <c:pt idx="3">
                  <c:v>558</c:v>
                </c:pt>
                <c:pt idx="6">
                  <c:v>569</c:v>
                </c:pt>
                <c:pt idx="9">
                  <c:v>632</c:v>
                </c:pt>
                <c:pt idx="12">
                  <c:v>543</c:v>
                </c:pt>
              </c:numCache>
            </c:numRef>
          </c:val>
          <c:extLst>
            <c:ext xmlns:c16="http://schemas.microsoft.com/office/drawing/2014/chart" uri="{C3380CC4-5D6E-409C-BE32-E72D297353CC}">
              <c16:uniqueId val="{00000008-6C9A-4666-85F0-2E269486A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9A-4666-85F0-2E269486A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5330</c:v>
                </c:pt>
                <c:pt idx="3">
                  <c:v>5054</c:v>
                </c:pt>
                <c:pt idx="6">
                  <c:v>5163</c:v>
                </c:pt>
                <c:pt idx="9">
                  <c:v>4998</c:v>
                </c:pt>
                <c:pt idx="12">
                  <c:v>4904</c:v>
                </c:pt>
              </c:numCache>
            </c:numRef>
          </c:val>
          <c:extLst>
            <c:ext xmlns:c16="http://schemas.microsoft.com/office/drawing/2014/chart" uri="{C3380CC4-5D6E-409C-BE32-E72D297353CC}">
              <c16:uniqueId val="{0000000A-6C9A-4666-85F0-2E269486A0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9A-4666-85F0-2E269486A0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1216</c:v>
                </c:pt>
                <c:pt idx="1">
                  <c:v>1297</c:v>
                </c:pt>
                <c:pt idx="2">
                  <c:v>1268</c:v>
                </c:pt>
              </c:numCache>
            </c:numRef>
          </c:val>
          <c:extLst>
            <c:ext xmlns:c16="http://schemas.microsoft.com/office/drawing/2014/chart" uri="{C3380CC4-5D6E-409C-BE32-E72D297353CC}">
              <c16:uniqueId val="{00000000-D814-4F73-BF09-FAC18C367B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2</c:v>
                </c:pt>
                <c:pt idx="2">
                  <c:v>16</c:v>
                </c:pt>
              </c:numCache>
            </c:numRef>
          </c:val>
          <c:extLst>
            <c:ext xmlns:c16="http://schemas.microsoft.com/office/drawing/2014/chart" uri="{C3380CC4-5D6E-409C-BE32-E72D297353CC}">
              <c16:uniqueId val="{00000001-D814-4F73-BF09-FAC18C367B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1190</c:v>
                </c:pt>
                <c:pt idx="1">
                  <c:v>1428</c:v>
                </c:pt>
                <c:pt idx="2">
                  <c:v>1632</c:v>
                </c:pt>
              </c:numCache>
            </c:numRef>
          </c:val>
          <c:extLst>
            <c:ext xmlns:c16="http://schemas.microsoft.com/office/drawing/2014/chart" uri="{C3380CC4-5D6E-409C-BE32-E72D297353CC}">
              <c16:uniqueId val="{00000002-D814-4F73-BF09-FAC18C367B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歳入に関しては、地方交付税や</a:t>
          </a:r>
          <a:r>
            <a:rPr kumimoji="1" lang="ja-JP" altLang="en-US" sz="1100" baseline="0">
              <a:solidFill>
                <a:schemeClr val="dk1"/>
              </a:solidFill>
              <a:effectLst/>
              <a:latin typeface="+mn-lt"/>
              <a:ea typeface="+mn-ea"/>
              <a:cs typeface="+mn-cs"/>
            </a:rPr>
            <a:t>国庫支出金が大幅な減となったが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好調なふるさと納税や事業実施に伴い県支出金が大幅な増となった。</a:t>
          </a:r>
          <a:r>
            <a:rPr kumimoji="1" lang="ja-JP" altLang="ja-JP" sz="1100" baseline="0">
              <a:solidFill>
                <a:schemeClr val="dk1"/>
              </a:solidFill>
              <a:effectLst/>
              <a:latin typeface="+mn-lt"/>
              <a:ea typeface="+mn-ea"/>
              <a:cs typeface="+mn-cs"/>
            </a:rPr>
            <a:t>歳出は、</a:t>
          </a:r>
          <a:r>
            <a:rPr kumimoji="1" lang="ja-JP" altLang="en-US" sz="1100" baseline="0">
              <a:solidFill>
                <a:schemeClr val="dk1"/>
              </a:solidFill>
              <a:effectLst/>
              <a:latin typeface="+mn-lt"/>
              <a:ea typeface="+mn-ea"/>
              <a:cs typeface="+mn-cs"/>
            </a:rPr>
            <a:t>扶助費や</a:t>
          </a:r>
          <a:r>
            <a:rPr kumimoji="1" lang="ja-JP" altLang="ja-JP" sz="1100" baseline="0">
              <a:solidFill>
                <a:schemeClr val="dk1"/>
              </a:solidFill>
              <a:effectLst/>
              <a:latin typeface="+mn-lt"/>
              <a:ea typeface="+mn-ea"/>
              <a:cs typeface="+mn-cs"/>
            </a:rPr>
            <a:t>災害復旧費</a:t>
          </a:r>
          <a:r>
            <a:rPr kumimoji="1" lang="ja-JP" altLang="en-US" sz="1100" baseline="0">
              <a:solidFill>
                <a:schemeClr val="dk1"/>
              </a:solidFill>
              <a:effectLst/>
              <a:latin typeface="+mn-lt"/>
              <a:ea typeface="+mn-ea"/>
              <a:cs typeface="+mn-cs"/>
            </a:rPr>
            <a:t>等の大幅な増により</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コロナ前の規模までの縮小とはならなかった。</a:t>
          </a:r>
          <a:r>
            <a:rPr kumimoji="1" lang="ja-JP" altLang="ja-JP" sz="1100" baseline="0">
              <a:solidFill>
                <a:schemeClr val="dk1"/>
              </a:solidFill>
              <a:effectLst/>
              <a:latin typeface="+mn-lt"/>
              <a:ea typeface="+mn-ea"/>
              <a:cs typeface="+mn-cs"/>
            </a:rPr>
            <a:t>指数としては前年度</a:t>
          </a:r>
          <a:r>
            <a:rPr kumimoji="1" lang="ja-JP" altLang="en-US" sz="1100" baseline="0">
              <a:solidFill>
                <a:schemeClr val="dk1"/>
              </a:solidFill>
              <a:effectLst/>
              <a:latin typeface="+mn-lt"/>
              <a:ea typeface="+mn-ea"/>
              <a:cs typeface="+mn-cs"/>
            </a:rPr>
            <a:t>と同値</a:t>
          </a:r>
          <a:r>
            <a:rPr kumimoji="1" lang="ja-JP" altLang="ja-JP" sz="1100" baseline="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、類似団体平均とも同率となった。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投資的経費や補助費等の抑制など行財政改革を更に進め、歳出の徹底的な見直しなどに取り組む。加えて、企業誘致の推進により財政基盤を強化するとともに、税収確保・徴収対策の強化などにより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分子については、</a:t>
          </a:r>
          <a:r>
            <a:rPr kumimoji="1" lang="ja-JP" altLang="ja-JP" sz="1100">
              <a:solidFill>
                <a:schemeClr val="dk1"/>
              </a:solidFill>
              <a:effectLst/>
              <a:latin typeface="+mn-lt"/>
              <a:ea typeface="+mn-ea"/>
              <a:cs typeface="+mn-cs"/>
            </a:rPr>
            <a:t>経常的経費を見ると公債費や繰出金、扶助費が比率上昇の要因である。</a:t>
          </a:r>
          <a:r>
            <a:rPr kumimoji="1" lang="ja-JP" altLang="ja-JP" sz="1100">
              <a:solidFill>
                <a:schemeClr val="dk1"/>
              </a:solidFill>
              <a:effectLst/>
              <a:latin typeface="+mn-ea"/>
              <a:ea typeface="+mn-ea"/>
              <a:cs typeface="+mn-cs"/>
            </a:rPr>
            <a:t>分母は、</a:t>
          </a:r>
          <a:r>
            <a:rPr kumimoji="1" lang="ja-JP" altLang="ja-JP" sz="1100">
              <a:solidFill>
                <a:schemeClr val="dk1"/>
              </a:solidFill>
              <a:effectLst/>
              <a:latin typeface="+mn-lt"/>
              <a:ea typeface="+mn-ea"/>
              <a:cs typeface="+mn-cs"/>
            </a:rPr>
            <a:t>地方税等自主財源の確保はできたものの、普通交付税や臨時財政対策債が減となったことが</a:t>
          </a:r>
          <a:r>
            <a:rPr kumimoji="1" lang="ja-JP" altLang="ja-JP" sz="1100">
              <a:solidFill>
                <a:schemeClr val="dk1"/>
              </a:solidFill>
              <a:effectLst/>
              <a:latin typeface="+mn-ea"/>
              <a:ea typeface="+mn-ea"/>
              <a:cs typeface="+mn-cs"/>
            </a:rPr>
            <a:t>、経常収支比率が悪化したものと思われる。</a:t>
          </a:r>
          <a:endParaRPr lang="ja-JP" altLang="ja-JP" sz="1100">
            <a:effectLst/>
            <a:latin typeface="+mn-ea"/>
            <a:ea typeface="+mn-ea"/>
          </a:endParaRPr>
        </a:p>
        <a:p>
          <a:r>
            <a:rPr kumimoji="1" lang="ja-JP" altLang="ja-JP" sz="1100">
              <a:solidFill>
                <a:schemeClr val="dk1"/>
              </a:solidFill>
              <a:effectLst/>
              <a:latin typeface="+mn-ea"/>
              <a:ea typeface="+mn-ea"/>
              <a:cs typeface="+mn-cs"/>
            </a:rPr>
            <a:t>　新型コロナウイルス感染症対策関連経費が減額となり、通常ベースの財政運営に戻りつつあり、数値が悪化しているため、分子側の経常的歳出の一層の抑制に</a:t>
          </a:r>
          <a:r>
            <a:rPr kumimoji="1" lang="ja-JP" altLang="en-US" sz="1100">
              <a:solidFill>
                <a:schemeClr val="dk1"/>
              </a:solidFill>
              <a:effectLst/>
              <a:latin typeface="+mn-ea"/>
              <a:ea typeface="+mn-ea"/>
              <a:cs typeface="+mn-cs"/>
            </a:rPr>
            <a:t>努め、これ以上の悪化を避けなければならない</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7142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65</xdr:row>
      <xdr:rowOff>27178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634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9634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116332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21861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人件費、物件費等決算額が類似団体平均を大幅に下回っているのは、主に人件費が要因となっている。これは、指定管理者制度を公立保育所運営事業や養護老人ホーム運営事業</a:t>
          </a:r>
          <a:r>
            <a:rPr kumimoji="1" lang="ja-JP" altLang="en-US" sz="1100">
              <a:solidFill>
                <a:schemeClr val="dk1"/>
              </a:solidFill>
              <a:effectLst/>
              <a:latin typeface="+mn-lt"/>
              <a:ea typeface="+mn-ea"/>
              <a:cs typeface="+mn-cs"/>
            </a:rPr>
            <a:t>、総合運動公園管理</a:t>
          </a:r>
          <a:r>
            <a:rPr kumimoji="1" lang="ja-JP" altLang="ja-JP" sz="1100">
              <a:solidFill>
                <a:schemeClr val="dk1"/>
              </a:solidFill>
              <a:effectLst/>
              <a:latin typeface="+mn-lt"/>
              <a:ea typeface="+mn-ea"/>
              <a:cs typeface="+mn-cs"/>
            </a:rPr>
            <a:t>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152549</xdr:rowOff>
    </xdr:from>
    <xdr:to>
      <xdr:col>23</xdr:col>
      <xdr:colOff>133350</xdr:colOff>
      <xdr:row>80</xdr:row>
      <xdr:rowOff>157902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8549"/>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136054</xdr:rowOff>
    </xdr:from>
    <xdr:to>
      <xdr:col>19</xdr:col>
      <xdr:colOff>133350</xdr:colOff>
      <xdr:row>80</xdr:row>
      <xdr:rowOff>152549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2054"/>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42582</xdr:rowOff>
    </xdr:from>
    <xdr:to>
      <xdr:col>15</xdr:col>
      <xdr:colOff>82550</xdr:colOff>
      <xdr:row>80</xdr:row>
      <xdr:rowOff>136054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58582"/>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164627</xdr:rowOff>
    </xdr:from>
    <xdr:to>
      <xdr:col>11</xdr:col>
      <xdr:colOff>31750</xdr:colOff>
      <xdr:row>80</xdr:row>
      <xdr:rowOff>42582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09177"/>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107102</xdr:rowOff>
    </xdr:from>
    <xdr:to>
      <xdr:col>23</xdr:col>
      <xdr:colOff>184150</xdr:colOff>
      <xdr:row>81</xdr:row>
      <xdr:rowOff>37252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123629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101749</xdr:rowOff>
    </xdr:from>
    <xdr:to>
      <xdr:col>19</xdr:col>
      <xdr:colOff>184150</xdr:colOff>
      <xdr:row>81</xdr:row>
      <xdr:rowOff>31899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42076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85254</xdr:rowOff>
    </xdr:from>
    <xdr:to>
      <xdr:col>15</xdr:col>
      <xdr:colOff>133350</xdr:colOff>
      <xdr:row>81</xdr:row>
      <xdr:rowOff>15404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25581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163232</xdr:rowOff>
    </xdr:from>
    <xdr:to>
      <xdr:col>11</xdr:col>
      <xdr:colOff>82550</xdr:colOff>
      <xdr:row>80</xdr:row>
      <xdr:rowOff>93382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113827</xdr:rowOff>
    </xdr:from>
    <xdr:to>
      <xdr:col>7</xdr:col>
      <xdr:colOff>31750</xdr:colOff>
      <xdr:row>80</xdr:row>
      <xdr:rowOff>43977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54154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昨年度は、類似団体平均と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ポイントの開きがあったが、今年度は</a:t>
          </a:r>
          <a:r>
            <a:rPr kumimoji="1" lang="ja-JP" altLang="en-US" sz="1100">
              <a:solidFill>
                <a:schemeClr val="dk1"/>
              </a:solidFill>
              <a:effectLst/>
              <a:latin typeface="+mn-lt"/>
              <a:ea typeface="+mn-ea"/>
              <a:cs typeface="+mn-cs"/>
            </a:rPr>
            <a:t>指数自体も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ポイント上昇し、類似団体平均とも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ポイントに差が</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要因としては、昇格者数の増が挙げられる。</a:t>
          </a:r>
          <a:endParaRPr lang="ja-JP" altLang="ja-JP" sz="1400">
            <a:effectLst/>
          </a:endParaRPr>
        </a:p>
        <a:p>
          <a:r>
            <a:rPr kumimoji="1" lang="ja-JP" altLang="ja-JP" sz="1100">
              <a:solidFill>
                <a:schemeClr val="dk1"/>
              </a:solidFill>
              <a:effectLst/>
              <a:latin typeface="+mn-lt"/>
              <a:ea typeface="+mn-ea"/>
              <a:cs typeface="+mn-cs"/>
            </a:rPr>
            <a:t>　今後は、職員数の適正化を念頭に、退職者不補充を基本として、類似団体平均の水準値までの低下を目指す。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165805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854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これまでの新規採用職員数の抑制や指定管理者制度を含めた業務の民間委託推進等により、類似団体平均を</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人下回る結果となっている。しかし、人口減少が職員減少を上回り、上昇</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にあるため、類似団体平均より低い水準を維持するため、今後も業務の効率化を図りながら定員管理の適正化に努める。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106604</xdr:rowOff>
    </xdr:from>
    <xdr:to>
      <xdr:col>81</xdr:col>
      <xdr:colOff>44450</xdr:colOff>
      <xdr:row>59</xdr:row>
      <xdr:rowOff>124460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2154"/>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72822</xdr:rowOff>
    </xdr:from>
    <xdr:to>
      <xdr:col>77</xdr:col>
      <xdr:colOff>44450</xdr:colOff>
      <xdr:row>59</xdr:row>
      <xdr:rowOff>106604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883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65100</xdr:rowOff>
    </xdr:from>
    <xdr:to>
      <xdr:col>72</xdr:col>
      <xdr:colOff>203200</xdr:colOff>
      <xdr:row>59</xdr:row>
      <xdr:rowOff>72822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0650"/>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24562</xdr:rowOff>
    </xdr:from>
    <xdr:to>
      <xdr:col>68</xdr:col>
      <xdr:colOff>152400</xdr:colOff>
      <xdr:row>59</xdr:row>
      <xdr:rowOff>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40112"/>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55804</xdr:rowOff>
    </xdr:from>
    <xdr:to>
      <xdr:col>77</xdr:col>
      <xdr:colOff>95250</xdr:colOff>
      <xdr:row>59</xdr:row>
      <xdr:rowOff>157404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167581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4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22022</xdr:rowOff>
    </xdr:from>
    <xdr:to>
      <xdr:col>73</xdr:col>
      <xdr:colOff>44450</xdr:colOff>
      <xdr:row>59</xdr:row>
      <xdr:rowOff>123622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133799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14300</xdr:rowOff>
    </xdr:from>
    <xdr:to>
      <xdr:col>68</xdr:col>
      <xdr:colOff>203200</xdr:colOff>
      <xdr:row>59</xdr:row>
      <xdr:rowOff>115900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126077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145212</xdr:rowOff>
    </xdr:from>
    <xdr:to>
      <xdr:col>64</xdr:col>
      <xdr:colOff>152400</xdr:colOff>
      <xdr:row>59</xdr:row>
      <xdr:rowOff>75362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85539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これまでの新規地方債発行抑制が奏功し、類似団体平均を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る状況となっている。今後も、年間償還額を上回らない借入に努めたいが、近年、普通建設事業の補助裏財源としての地方債発行額が増加傾向である。また、今後の大型プロジェクト実施に際しては、借入額の増が見込まれるため、計画的な事業実施や事業選択等により、新規地方債の発行抑制に取り組み、</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水準を抑えたい。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73237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89323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団塊世代の大量退職に対し、新規採用職員を抑制していることから退職手当負担見込額が抑えられているが、病院事業会計の歳入不足</a:t>
          </a:r>
          <a:r>
            <a:rPr kumimoji="1" lang="ja-JP" altLang="en-US" sz="1100">
              <a:solidFill>
                <a:schemeClr val="dk1"/>
              </a:solidFill>
              <a:effectLst/>
              <a:latin typeface="+mn-lt"/>
              <a:ea typeface="+mn-ea"/>
              <a:cs typeface="+mn-cs"/>
            </a:rPr>
            <a:t>の補てんや、学校統合や庁舎建設等公共施設整備に対する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をはじめとする基金の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、基金残高の減少が見込まれるため、今後、比率上昇</a:t>
          </a:r>
          <a:r>
            <a:rPr kumimoji="1" lang="ja-JP" altLang="en-US" sz="1100">
              <a:solidFill>
                <a:schemeClr val="dk1"/>
              </a:solidFill>
              <a:effectLst/>
              <a:latin typeface="+mn-lt"/>
              <a:ea typeface="+mn-ea"/>
              <a:cs typeface="+mn-cs"/>
            </a:rPr>
            <a:t>の可能性がある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このため、財政調整基金に極力頼らない財政基盤とするため、事業の見直しや自主財源の確保、地方債の新規発行抑制などの適正化を図り、財政の健全化に努める。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人件費に係るものは、前年度比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ポイント高い水準にあり、類似団体内でも下位に</a:t>
          </a:r>
          <a:r>
            <a:rPr kumimoji="1" lang="ja-JP" altLang="en-US" sz="1100">
              <a:solidFill>
                <a:sysClr val="windowText" lastClr="000000"/>
              </a:solidFill>
              <a:effectLst/>
              <a:latin typeface="+mn-lt"/>
              <a:ea typeface="+mn-ea"/>
              <a:cs typeface="+mn-cs"/>
            </a:rPr>
            <a:t>位置している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このため、適正な定員管理や、時間外勤務手当の抑制などにより人件費抑制に努める。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ともほぼ同数値となった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はこれ以上の</a:t>
          </a:r>
          <a:r>
            <a:rPr kumimoji="1" lang="ja-JP" altLang="ja-JP" sz="1100">
              <a:solidFill>
                <a:schemeClr val="dk1"/>
              </a:solidFill>
              <a:effectLst/>
              <a:latin typeface="+mn-lt"/>
              <a:ea typeface="+mn-ea"/>
              <a:cs typeface="+mn-cs"/>
            </a:rPr>
            <a:t>上昇を防ぎ、引き続き、類似団体平均を下回るよう歳出抑制の継続に努める。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3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15</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4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2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類似団体内でほぼ最下位となった。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差が広がった</a:t>
          </a:r>
          <a:r>
            <a:rPr kumimoji="1" lang="ja-JP" altLang="ja-JP" sz="1100">
              <a:solidFill>
                <a:schemeClr val="dk1"/>
              </a:solidFill>
              <a:effectLst/>
              <a:latin typeface="+mn-lt"/>
              <a:ea typeface="+mn-ea"/>
              <a:cs typeface="+mn-cs"/>
            </a:rPr>
            <a:t>。障がい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61</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473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り、差が広がる</a:t>
          </a:r>
          <a:r>
            <a:rPr kumimoji="1" lang="ja-JP" altLang="ja-JP" sz="1100">
              <a:solidFill>
                <a:schemeClr val="dk1"/>
              </a:solidFill>
              <a:effectLst/>
              <a:latin typeface="+mn-lt"/>
              <a:ea typeface="+mn-ea"/>
              <a:cs typeface="+mn-cs"/>
            </a:rPr>
            <a:t>結果となった。公共施設の計画的な老朽化対策・長寿命化対策を図るため、今後も維持補修費の増加が見込まれるが、これ以上の急激な上昇は抑えながら緊急性・優先性に基づき、適正な施設管理等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37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65278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64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124714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647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58</xdr:row>
      <xdr:rowOff>30988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897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151638</xdr:rowOff>
    </xdr:from>
    <xdr:to>
      <xdr:col>65</xdr:col>
      <xdr:colOff>53975</xdr:colOff>
      <xdr:row>58</xdr:row>
      <xdr:rowOff>81788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66565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改善されたが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おり、全国平均や県平均をも大きく上回っている</a:t>
          </a:r>
          <a:r>
            <a:rPr kumimoji="1" lang="ja-JP" altLang="ja-JP" sz="1100">
              <a:solidFill>
                <a:schemeClr val="dk1"/>
              </a:solidFill>
              <a:effectLst/>
              <a:latin typeface="+mn-lt"/>
              <a:ea typeface="+mn-ea"/>
              <a:cs typeface="+mn-cs"/>
            </a:rPr>
            <a:t>。今後は、単独補助金の</a:t>
          </a:r>
          <a:r>
            <a:rPr kumimoji="1" lang="ja-JP" altLang="en-US" sz="1100">
              <a:solidFill>
                <a:schemeClr val="dk1"/>
              </a:solidFill>
              <a:effectLst/>
              <a:latin typeface="+mn-lt"/>
              <a:ea typeface="+mn-ea"/>
              <a:cs typeface="+mn-cs"/>
            </a:rPr>
            <a:t>一部カットなど</a:t>
          </a:r>
          <a:r>
            <a:rPr kumimoji="1" lang="ja-JP" altLang="ja-JP" sz="1100">
              <a:solidFill>
                <a:schemeClr val="dk1"/>
              </a:solidFill>
              <a:effectLst/>
              <a:latin typeface="+mn-lt"/>
              <a:ea typeface="+mn-ea"/>
              <a:cs typeface="+mn-cs"/>
            </a:rPr>
            <a:t>見直し等を実施し、補助費等の縮減に努めていく。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76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新規地方債の借入抑制を行っているものの、前年度比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上昇し、悪化傾向にある。一方、</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下回ることは継続されており、今回も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ポイント下回る結果となった。引き続き、年度償還額を上回らない新規発行の抑制に努め、健全な財政の堅持を図る。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6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9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それぞれ大きく上回っている状況にある。病院事業会計への損失補てんの補助金等や、医療費の増に伴う国民健康保険事業特別会計への繰出金、福祉・教育部門の扶助費が要因と思われることから、経営見直しや事業の適正化、取捨選択を図ることにより経費の縮減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086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52628"/>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526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79</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406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169942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145314</xdr:rowOff>
    </xdr:from>
    <xdr:to>
      <xdr:col>29</xdr:col>
      <xdr:colOff>127000</xdr:colOff>
      <xdr:row>19</xdr:row>
      <xdr:rowOff>2242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9039"/>
          <a:ext cx="647700" cy="2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2242</xdr:rowOff>
    </xdr:from>
    <xdr:to>
      <xdr:col>26</xdr:col>
      <xdr:colOff>50800</xdr:colOff>
      <xdr:row>19</xdr:row>
      <xdr:rowOff>19259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7417"/>
          <a:ext cx="698500" cy="1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19259</xdr:rowOff>
    </xdr:from>
    <xdr:to>
      <xdr:col>22</xdr:col>
      <xdr:colOff>114300</xdr:colOff>
      <xdr:row>19</xdr:row>
      <xdr:rowOff>57029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24434"/>
          <a:ext cx="698500" cy="3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57029</xdr:rowOff>
    </xdr:from>
    <xdr:to>
      <xdr:col>18</xdr:col>
      <xdr:colOff>177800</xdr:colOff>
      <xdr:row>19</xdr:row>
      <xdr:rowOff>97930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2204"/>
          <a:ext cx="698500" cy="4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94514</xdr:rowOff>
    </xdr:from>
    <xdr:to>
      <xdr:col>29</xdr:col>
      <xdr:colOff>177800</xdr:colOff>
      <xdr:row>19</xdr:row>
      <xdr:rowOff>24664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66591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122892</xdr:rowOff>
    </xdr:from>
    <xdr:to>
      <xdr:col>26</xdr:col>
      <xdr:colOff>101600</xdr:colOff>
      <xdr:row>19</xdr:row>
      <xdr:rowOff>53042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37819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139909</xdr:rowOff>
    </xdr:from>
    <xdr:to>
      <xdr:col>22</xdr:col>
      <xdr:colOff>165100</xdr:colOff>
      <xdr:row>19</xdr:row>
      <xdr:rowOff>70059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54836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6229</xdr:rowOff>
    </xdr:from>
    <xdr:to>
      <xdr:col>19</xdr:col>
      <xdr:colOff>38100</xdr:colOff>
      <xdr:row>19</xdr:row>
      <xdr:rowOff>107829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92606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47130</xdr:rowOff>
    </xdr:from>
    <xdr:to>
      <xdr:col>15</xdr:col>
      <xdr:colOff>101600</xdr:colOff>
      <xdr:row>19</xdr:row>
      <xdr:rowOff>148730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133507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30449</xdr:rowOff>
    </xdr:from>
    <xdr:to>
      <xdr:col>29</xdr:col>
      <xdr:colOff>127000</xdr:colOff>
      <xdr:row>37</xdr:row>
      <xdr:rowOff>39920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55149"/>
          <a:ext cx="6477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30449</xdr:rowOff>
    </xdr:from>
    <xdr:to>
      <xdr:col>26</xdr:col>
      <xdr:colOff>50800</xdr:colOff>
      <xdr:row>37</xdr:row>
      <xdr:rowOff>64364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5149"/>
          <a:ext cx="698500" cy="3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64364</xdr:rowOff>
    </xdr:from>
    <xdr:to>
      <xdr:col>22</xdr:col>
      <xdr:colOff>114300</xdr:colOff>
      <xdr:row>37</xdr:row>
      <xdr:rowOff>108255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9064"/>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60837</xdr:rowOff>
    </xdr:from>
    <xdr:to>
      <xdr:col>18</xdr:col>
      <xdr:colOff>177800</xdr:colOff>
      <xdr:row>37</xdr:row>
      <xdr:rowOff>108255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160570</xdr:rowOff>
    </xdr:from>
    <xdr:to>
      <xdr:col>29</xdr:col>
      <xdr:colOff>177800</xdr:colOff>
      <xdr:row>37</xdr:row>
      <xdr:rowOff>90720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151099</xdr:rowOff>
    </xdr:from>
    <xdr:to>
      <xdr:col>26</xdr:col>
      <xdr:colOff>101600</xdr:colOff>
      <xdr:row>37</xdr:row>
      <xdr:rowOff>81249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66026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13564</xdr:rowOff>
    </xdr:from>
    <xdr:to>
      <xdr:col>22</xdr:col>
      <xdr:colOff>165100</xdr:colOff>
      <xdr:row>37</xdr:row>
      <xdr:rowOff>115164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99941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57455</xdr:rowOff>
    </xdr:from>
    <xdr:to>
      <xdr:col>19</xdr:col>
      <xdr:colOff>38100</xdr:colOff>
      <xdr:row>37</xdr:row>
      <xdr:rowOff>159055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10037</xdr:rowOff>
    </xdr:from>
    <xdr:to>
      <xdr:col>15</xdr:col>
      <xdr:colOff>101600</xdr:colOff>
      <xdr:row>37</xdr:row>
      <xdr:rowOff>111637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96414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55724</xdr:rowOff>
    </xdr:from>
    <xdr:to>
      <xdr:col>24</xdr:col>
      <xdr:colOff>63500</xdr:colOff>
      <xdr:row>37</xdr:row>
      <xdr:rowOff>77144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99374"/>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77144</xdr:rowOff>
    </xdr:from>
    <xdr:to>
      <xdr:col>19</xdr:col>
      <xdr:colOff>177800</xdr:colOff>
      <xdr:row>37</xdr:row>
      <xdr:rowOff>94180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0794"/>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94180</xdr:rowOff>
    </xdr:from>
    <xdr:to>
      <xdr:col>15</xdr:col>
      <xdr:colOff>50800</xdr:colOff>
      <xdr:row>37</xdr:row>
      <xdr:rowOff>124018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7830"/>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124018</xdr:rowOff>
    </xdr:from>
    <xdr:to>
      <xdr:col>10</xdr:col>
      <xdr:colOff>114300</xdr:colOff>
      <xdr:row>37</xdr:row>
      <xdr:rowOff>165491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4924</xdr:rowOff>
    </xdr:from>
    <xdr:to>
      <xdr:col>24</xdr:col>
      <xdr:colOff>114300</xdr:colOff>
      <xdr:row>37</xdr:row>
      <xdr:rowOff>106524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26344</xdr:rowOff>
    </xdr:from>
    <xdr:to>
      <xdr:col>20</xdr:col>
      <xdr:colOff>38100</xdr:colOff>
      <xdr:row>37</xdr:row>
      <xdr:rowOff>127944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119071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43380</xdr:rowOff>
    </xdr:from>
    <xdr:to>
      <xdr:col>15</xdr:col>
      <xdr:colOff>101600</xdr:colOff>
      <xdr:row>37</xdr:row>
      <xdr:rowOff>144980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136107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7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73218</xdr:rowOff>
    </xdr:from>
    <xdr:to>
      <xdr:col>10</xdr:col>
      <xdr:colOff>165100</xdr:colOff>
      <xdr:row>38</xdr:row>
      <xdr:rowOff>3368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165945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114692</xdr:rowOff>
    </xdr:from>
    <xdr:to>
      <xdr:col>6</xdr:col>
      <xdr:colOff>38100</xdr:colOff>
      <xdr:row>38</xdr:row>
      <xdr:rowOff>44842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35968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2003</xdr:rowOff>
    </xdr:from>
    <xdr:to>
      <xdr:col>24</xdr:col>
      <xdr:colOff>63500</xdr:colOff>
      <xdr:row>59</xdr:row>
      <xdr:rowOff>10663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17553"/>
          <a:ext cx="8382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2003</xdr:rowOff>
    </xdr:from>
    <xdr:to>
      <xdr:col>19</xdr:col>
      <xdr:colOff>177800</xdr:colOff>
      <xdr:row>59</xdr:row>
      <xdr:rowOff>2197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17553"/>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2197</xdr:rowOff>
    </xdr:from>
    <xdr:to>
      <xdr:col>15</xdr:col>
      <xdr:colOff>50800</xdr:colOff>
      <xdr:row>59</xdr:row>
      <xdr:rowOff>65645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17747"/>
          <a:ext cx="889000" cy="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65645</xdr:rowOff>
    </xdr:from>
    <xdr:to>
      <xdr:col>10</xdr:col>
      <xdr:colOff>114300</xdr:colOff>
      <xdr:row>59</xdr:row>
      <xdr:rowOff>92590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81195"/>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131313</xdr:rowOff>
    </xdr:from>
    <xdr:to>
      <xdr:col>24</xdr:col>
      <xdr:colOff>114300</xdr:colOff>
      <xdr:row>59</xdr:row>
      <xdr:rowOff>61463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46240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122653</xdr:rowOff>
    </xdr:from>
    <xdr:to>
      <xdr:col>20</xdr:col>
      <xdr:colOff>38100</xdr:colOff>
      <xdr:row>59</xdr:row>
      <xdr:rowOff>52803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43930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5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122847</xdr:rowOff>
    </xdr:from>
    <xdr:to>
      <xdr:col>15</xdr:col>
      <xdr:colOff>101600</xdr:colOff>
      <xdr:row>59</xdr:row>
      <xdr:rowOff>52997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44124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5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14845</xdr:rowOff>
    </xdr:from>
    <xdr:to>
      <xdr:col>10</xdr:col>
      <xdr:colOff>165100</xdr:colOff>
      <xdr:row>59</xdr:row>
      <xdr:rowOff>116445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107572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41790</xdr:rowOff>
    </xdr:from>
    <xdr:to>
      <xdr:col>6</xdr:col>
      <xdr:colOff>38100</xdr:colOff>
      <xdr:row>59</xdr:row>
      <xdr:rowOff>143390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134517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44641</xdr:rowOff>
    </xdr:from>
    <xdr:to>
      <xdr:col>24</xdr:col>
      <xdr:colOff>63500</xdr:colOff>
      <xdr:row>78</xdr:row>
      <xdr:rowOff>47422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7741"/>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44641</xdr:rowOff>
    </xdr:from>
    <xdr:to>
      <xdr:col>19</xdr:col>
      <xdr:colOff>177800</xdr:colOff>
      <xdr:row>78</xdr:row>
      <xdr:rowOff>81465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7741"/>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81465</xdr:rowOff>
    </xdr:from>
    <xdr:to>
      <xdr:col>15</xdr:col>
      <xdr:colOff>50800</xdr:colOff>
      <xdr:row>78</xdr:row>
      <xdr:rowOff>91656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4565"/>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91656</xdr:rowOff>
    </xdr:from>
    <xdr:to>
      <xdr:col>10</xdr:col>
      <xdr:colOff>114300</xdr:colOff>
      <xdr:row>78</xdr:row>
      <xdr:rowOff>98647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475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168072</xdr:rowOff>
    </xdr:from>
    <xdr:to>
      <xdr:col>24</xdr:col>
      <xdr:colOff>114300</xdr:colOff>
      <xdr:row>78</xdr:row>
      <xdr:rowOff>98222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165291</xdr:rowOff>
    </xdr:from>
    <xdr:to>
      <xdr:col>20</xdr:col>
      <xdr:colOff>38100</xdr:colOff>
      <xdr:row>78</xdr:row>
      <xdr:rowOff>95441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86568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30665</xdr:rowOff>
    </xdr:from>
    <xdr:to>
      <xdr:col>15</xdr:col>
      <xdr:colOff>101600</xdr:colOff>
      <xdr:row>78</xdr:row>
      <xdr:rowOff>132265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40856</xdr:rowOff>
    </xdr:from>
    <xdr:to>
      <xdr:col>10</xdr:col>
      <xdr:colOff>165100</xdr:colOff>
      <xdr:row>78</xdr:row>
      <xdr:rowOff>142456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47847</xdr:rowOff>
    </xdr:from>
    <xdr:to>
      <xdr:col>6</xdr:col>
      <xdr:colOff>38100</xdr:colOff>
      <xdr:row>78</xdr:row>
      <xdr:rowOff>149447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151112</xdr:rowOff>
    </xdr:from>
    <xdr:to>
      <xdr:col>24</xdr:col>
      <xdr:colOff>63500</xdr:colOff>
      <xdr:row>95</xdr:row>
      <xdr:rowOff>90342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5962"/>
          <a:ext cx="8382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41269</xdr:rowOff>
    </xdr:from>
    <xdr:to>
      <xdr:col>19</xdr:col>
      <xdr:colOff>177800</xdr:colOff>
      <xdr:row>95</xdr:row>
      <xdr:rowOff>90342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57569"/>
          <a:ext cx="8890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41269</xdr:rowOff>
    </xdr:from>
    <xdr:to>
      <xdr:col>15</xdr:col>
      <xdr:colOff>50800</xdr:colOff>
      <xdr:row>96</xdr:row>
      <xdr:rowOff>17160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57569"/>
          <a:ext cx="889000" cy="3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17160</xdr:rowOff>
    </xdr:from>
    <xdr:to>
      <xdr:col>10</xdr:col>
      <xdr:colOff>114300</xdr:colOff>
      <xdr:row>96</xdr:row>
      <xdr:rowOff>31001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636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100312</xdr:rowOff>
    </xdr:from>
    <xdr:to>
      <xdr:col>24</xdr:col>
      <xdr:colOff>114300</xdr:colOff>
      <xdr:row>94</xdr:row>
      <xdr:rowOff>30462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123189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39542</xdr:rowOff>
    </xdr:from>
    <xdr:to>
      <xdr:col>20</xdr:col>
      <xdr:colOff>38100</xdr:colOff>
      <xdr:row>95</xdr:row>
      <xdr:rowOff>141142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161919</xdr:rowOff>
    </xdr:from>
    <xdr:to>
      <xdr:col>15</xdr:col>
      <xdr:colOff>101600</xdr:colOff>
      <xdr:row>94</xdr:row>
      <xdr:rowOff>92069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108596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8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137810</xdr:rowOff>
    </xdr:from>
    <xdr:to>
      <xdr:col>10</xdr:col>
      <xdr:colOff>165100</xdr:colOff>
      <xdr:row>96</xdr:row>
      <xdr:rowOff>67960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84487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151651</xdr:rowOff>
    </xdr:from>
    <xdr:to>
      <xdr:col>6</xdr:col>
      <xdr:colOff>38100</xdr:colOff>
      <xdr:row>96</xdr:row>
      <xdr:rowOff>81801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90807</xdr:rowOff>
    </xdr:from>
    <xdr:to>
      <xdr:col>55</xdr:col>
      <xdr:colOff>0</xdr:colOff>
      <xdr:row>36</xdr:row>
      <xdr:rowOff>123193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3007"/>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90807</xdr:rowOff>
    </xdr:from>
    <xdr:to>
      <xdr:col>50</xdr:col>
      <xdr:colOff>114300</xdr:colOff>
      <xdr:row>37</xdr:row>
      <xdr:rowOff>43436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3007"/>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145625</xdr:rowOff>
    </xdr:from>
    <xdr:to>
      <xdr:col>45</xdr:col>
      <xdr:colOff>177800</xdr:colOff>
      <xdr:row>37</xdr:row>
      <xdr:rowOff>43436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46375"/>
          <a:ext cx="889000" cy="2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145625</xdr:rowOff>
    </xdr:from>
    <xdr:to>
      <xdr:col>41</xdr:col>
      <xdr:colOff>50800</xdr:colOff>
      <xdr:row>37</xdr:row>
      <xdr:rowOff>50889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46375"/>
          <a:ext cx="889000" cy="24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72393</xdr:rowOff>
    </xdr:from>
    <xdr:to>
      <xdr:col>55</xdr:col>
      <xdr:colOff>50800</xdr:colOff>
      <xdr:row>37</xdr:row>
      <xdr:rowOff>2543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50820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40007</xdr:rowOff>
    </xdr:from>
    <xdr:to>
      <xdr:col>50</xdr:col>
      <xdr:colOff>165100</xdr:colOff>
      <xdr:row>36</xdr:row>
      <xdr:rowOff>141607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132734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0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164086</xdr:rowOff>
    </xdr:from>
    <xdr:to>
      <xdr:col>46</xdr:col>
      <xdr:colOff>38100</xdr:colOff>
      <xdr:row>37</xdr:row>
      <xdr:rowOff>94236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85363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94825</xdr:rowOff>
    </xdr:from>
    <xdr:to>
      <xdr:col>41</xdr:col>
      <xdr:colOff>101600</xdr:colOff>
      <xdr:row>36</xdr:row>
      <xdr:rowOff>24975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16102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xdr:rowOff>
    </xdr:from>
    <xdr:to>
      <xdr:col>36</xdr:col>
      <xdr:colOff>165100</xdr:colOff>
      <xdr:row>37</xdr:row>
      <xdr:rowOff>101689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92816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3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68411</xdr:rowOff>
    </xdr:from>
    <xdr:to>
      <xdr:col>55</xdr:col>
      <xdr:colOff>0</xdr:colOff>
      <xdr:row>58</xdr:row>
      <xdr:rowOff>99540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12511"/>
          <a:ext cx="8382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124761</xdr:rowOff>
    </xdr:from>
    <xdr:to>
      <xdr:col>50</xdr:col>
      <xdr:colOff>114300</xdr:colOff>
      <xdr:row>58</xdr:row>
      <xdr:rowOff>99540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97411"/>
          <a:ext cx="889000" cy="1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102656</xdr:rowOff>
    </xdr:from>
    <xdr:to>
      <xdr:col>45</xdr:col>
      <xdr:colOff>177800</xdr:colOff>
      <xdr:row>57</xdr:row>
      <xdr:rowOff>124761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5306"/>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23868</xdr:rowOff>
    </xdr:from>
    <xdr:to>
      <xdr:col>41</xdr:col>
      <xdr:colOff>50800</xdr:colOff>
      <xdr:row>57</xdr:row>
      <xdr:rowOff>102656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25068"/>
          <a:ext cx="889000" cy="2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17611</xdr:rowOff>
    </xdr:from>
    <xdr:to>
      <xdr:col>55</xdr:col>
      <xdr:colOff>50800</xdr:colOff>
      <xdr:row>58</xdr:row>
      <xdr:rowOff>119211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103988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48740</xdr:rowOff>
    </xdr:from>
    <xdr:to>
      <xdr:col>50</xdr:col>
      <xdr:colOff>165100</xdr:colOff>
      <xdr:row>58</xdr:row>
      <xdr:rowOff>150340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73961</xdr:rowOff>
    </xdr:from>
    <xdr:to>
      <xdr:col>46</xdr:col>
      <xdr:colOff>38100</xdr:colOff>
      <xdr:row>58</xdr:row>
      <xdr:rowOff>4111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166688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51856</xdr:rowOff>
    </xdr:from>
    <xdr:to>
      <xdr:col>41</xdr:col>
      <xdr:colOff>101600</xdr:colOff>
      <xdr:row>57</xdr:row>
      <xdr:rowOff>153456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144583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144518</xdr:rowOff>
    </xdr:from>
    <xdr:to>
      <xdr:col>36</xdr:col>
      <xdr:colOff>165100</xdr:colOff>
      <xdr:row>56</xdr:row>
      <xdr:rowOff>74668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91195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104449</xdr:rowOff>
    </xdr:from>
    <xdr:to>
      <xdr:col>55</xdr:col>
      <xdr:colOff>0</xdr:colOff>
      <xdr:row>78</xdr:row>
      <xdr:rowOff>109286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7549"/>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83474</xdr:rowOff>
    </xdr:from>
    <xdr:to>
      <xdr:col>50</xdr:col>
      <xdr:colOff>114300</xdr:colOff>
      <xdr:row>78</xdr:row>
      <xdr:rowOff>109286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6574"/>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60641</xdr:rowOff>
    </xdr:from>
    <xdr:to>
      <xdr:col>45</xdr:col>
      <xdr:colOff>177800</xdr:colOff>
      <xdr:row>78</xdr:row>
      <xdr:rowOff>83474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33741"/>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59133</xdr:rowOff>
    </xdr:from>
    <xdr:to>
      <xdr:col>41</xdr:col>
      <xdr:colOff>50800</xdr:colOff>
      <xdr:row>78</xdr:row>
      <xdr:rowOff>60641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3223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53649</xdr:rowOff>
    </xdr:from>
    <xdr:to>
      <xdr:col>55</xdr:col>
      <xdr:colOff>50800</xdr:colOff>
      <xdr:row>78</xdr:row>
      <xdr:rowOff>155249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140026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58486</xdr:rowOff>
    </xdr:from>
    <xdr:to>
      <xdr:col>50</xdr:col>
      <xdr:colOff>165100</xdr:colOff>
      <xdr:row>78</xdr:row>
      <xdr:rowOff>160086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32674</xdr:rowOff>
    </xdr:from>
    <xdr:to>
      <xdr:col>46</xdr:col>
      <xdr:colOff>38100</xdr:colOff>
      <xdr:row>78</xdr:row>
      <xdr:rowOff>134274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125401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9841</xdr:rowOff>
    </xdr:from>
    <xdr:to>
      <xdr:col>41</xdr:col>
      <xdr:colOff>101600</xdr:colOff>
      <xdr:row>78</xdr:row>
      <xdr:rowOff>111441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8333</xdr:rowOff>
    </xdr:from>
    <xdr:to>
      <xdr:col>36</xdr:col>
      <xdr:colOff>165100</xdr:colOff>
      <xdr:row>78</xdr:row>
      <xdr:rowOff>109933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101060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93968</xdr:rowOff>
    </xdr:from>
    <xdr:to>
      <xdr:col>55</xdr:col>
      <xdr:colOff>0</xdr:colOff>
      <xdr:row>98</xdr:row>
      <xdr:rowOff>94879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96068"/>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36072</xdr:rowOff>
    </xdr:from>
    <xdr:to>
      <xdr:col>50</xdr:col>
      <xdr:colOff>114300</xdr:colOff>
      <xdr:row>98</xdr:row>
      <xdr:rowOff>93968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38172"/>
          <a:ext cx="889000" cy="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36072</xdr:rowOff>
    </xdr:from>
    <xdr:to>
      <xdr:col>45</xdr:col>
      <xdr:colOff>177800</xdr:colOff>
      <xdr:row>98</xdr:row>
      <xdr:rowOff>96011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3817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33145</xdr:rowOff>
    </xdr:from>
    <xdr:to>
      <xdr:col>41</xdr:col>
      <xdr:colOff>50800</xdr:colOff>
      <xdr:row>98</xdr:row>
      <xdr:rowOff>96011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52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44079</xdr:rowOff>
    </xdr:from>
    <xdr:to>
      <xdr:col>55</xdr:col>
      <xdr:colOff>50800</xdr:colOff>
      <xdr:row>98</xdr:row>
      <xdr:rowOff>145679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43168</xdr:rowOff>
    </xdr:from>
    <xdr:to>
      <xdr:col>50</xdr:col>
      <xdr:colOff>165100</xdr:colOff>
      <xdr:row>98</xdr:row>
      <xdr:rowOff>144768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135895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156722</xdr:rowOff>
    </xdr:from>
    <xdr:to>
      <xdr:col>46</xdr:col>
      <xdr:colOff>38100</xdr:colOff>
      <xdr:row>98</xdr:row>
      <xdr:rowOff>86872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45211</xdr:rowOff>
    </xdr:from>
    <xdr:to>
      <xdr:col>41</xdr:col>
      <xdr:colOff>101600</xdr:colOff>
      <xdr:row>98</xdr:row>
      <xdr:rowOff>146811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153795</xdr:rowOff>
    </xdr:from>
    <xdr:to>
      <xdr:col>36</xdr:col>
      <xdr:colOff>165100</xdr:colOff>
      <xdr:row>98</xdr:row>
      <xdr:rowOff>83945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75072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140233</xdr:rowOff>
    </xdr:from>
    <xdr:to>
      <xdr:col>85</xdr:col>
      <xdr:colOff>127000</xdr:colOff>
      <xdr:row>38</xdr:row>
      <xdr:rowOff>162400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83883"/>
          <a:ext cx="838200" cy="1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162400</xdr:rowOff>
    </xdr:from>
    <xdr:to>
      <xdr:col>81</xdr:col>
      <xdr:colOff>50800</xdr:colOff>
      <xdr:row>39</xdr:row>
      <xdr:rowOff>38133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7500"/>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22322</xdr:rowOff>
    </xdr:from>
    <xdr:to>
      <xdr:col>76</xdr:col>
      <xdr:colOff>114300</xdr:colOff>
      <xdr:row>39</xdr:row>
      <xdr:rowOff>38133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088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22322</xdr:rowOff>
    </xdr:from>
    <xdr:to>
      <xdr:col>71</xdr:col>
      <xdr:colOff>177800</xdr:colOff>
      <xdr:row>39</xdr:row>
      <xdr:rowOff>39741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8872"/>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89433</xdr:rowOff>
    </xdr:from>
    <xdr:to>
      <xdr:col>85</xdr:col>
      <xdr:colOff>177800</xdr:colOff>
      <xdr:row>38</xdr:row>
      <xdr:rowOff>19583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112310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111600</xdr:rowOff>
    </xdr:from>
    <xdr:to>
      <xdr:col>81</xdr:col>
      <xdr:colOff>101600</xdr:colOff>
      <xdr:row>39</xdr:row>
      <xdr:rowOff>41750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32877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158783</xdr:rowOff>
    </xdr:from>
    <xdr:to>
      <xdr:col>76</xdr:col>
      <xdr:colOff>165100</xdr:colOff>
      <xdr:row>39</xdr:row>
      <xdr:rowOff>88933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80060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142972</xdr:rowOff>
    </xdr:from>
    <xdr:to>
      <xdr:col>72</xdr:col>
      <xdr:colOff>38100</xdr:colOff>
      <xdr:row>39</xdr:row>
      <xdr:rowOff>73122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64249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160391</xdr:rowOff>
    </xdr:from>
    <xdr:to>
      <xdr:col>67</xdr:col>
      <xdr:colOff>101600</xdr:colOff>
      <xdr:row>39</xdr:row>
      <xdr:rowOff>90541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81668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132693</xdr:rowOff>
    </xdr:from>
    <xdr:to>
      <xdr:col>85</xdr:col>
      <xdr:colOff>127000</xdr:colOff>
      <xdr:row>77</xdr:row>
      <xdr:rowOff>145838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3434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137852</xdr:rowOff>
    </xdr:from>
    <xdr:to>
      <xdr:col>81</xdr:col>
      <xdr:colOff>50800</xdr:colOff>
      <xdr:row>77</xdr:row>
      <xdr:rowOff>145838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39502"/>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130488</xdr:rowOff>
    </xdr:from>
    <xdr:to>
      <xdr:col>76</xdr:col>
      <xdr:colOff>114300</xdr:colOff>
      <xdr:row>77</xdr:row>
      <xdr:rowOff>137852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32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130488</xdr:rowOff>
    </xdr:from>
    <xdr:to>
      <xdr:col>71</xdr:col>
      <xdr:colOff>177800</xdr:colOff>
      <xdr:row>77</xdr:row>
      <xdr:rowOff>154045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2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81893</xdr:rowOff>
    </xdr:from>
    <xdr:to>
      <xdr:col>85</xdr:col>
      <xdr:colOff>177800</xdr:colOff>
      <xdr:row>78</xdr:row>
      <xdr:rowOff>12043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60320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95038</xdr:rowOff>
    </xdr:from>
    <xdr:to>
      <xdr:col>81</xdr:col>
      <xdr:colOff>101600</xdr:colOff>
      <xdr:row>78</xdr:row>
      <xdr:rowOff>25188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87052</xdr:rowOff>
    </xdr:from>
    <xdr:to>
      <xdr:col>76</xdr:col>
      <xdr:colOff>165100</xdr:colOff>
      <xdr:row>78</xdr:row>
      <xdr:rowOff>17202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79688</xdr:rowOff>
    </xdr:from>
    <xdr:to>
      <xdr:col>72</xdr:col>
      <xdr:colOff>38100</xdr:colOff>
      <xdr:row>78</xdr:row>
      <xdr:rowOff>9838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103245</xdr:rowOff>
    </xdr:from>
    <xdr:to>
      <xdr:col>67</xdr:col>
      <xdr:colOff>101600</xdr:colOff>
      <xdr:row>78</xdr:row>
      <xdr:rowOff>33395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24522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167770</xdr:rowOff>
    </xdr:from>
    <xdr:to>
      <xdr:col>85</xdr:col>
      <xdr:colOff>127000</xdr:colOff>
      <xdr:row>98</xdr:row>
      <xdr:rowOff>1147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98420"/>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106736</xdr:rowOff>
    </xdr:from>
    <xdr:to>
      <xdr:col>81</xdr:col>
      <xdr:colOff>50800</xdr:colOff>
      <xdr:row>98</xdr:row>
      <xdr:rowOff>1147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7386"/>
          <a:ext cx="8890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106736</xdr:rowOff>
    </xdr:from>
    <xdr:to>
      <xdr:col>76</xdr:col>
      <xdr:colOff>114300</xdr:colOff>
      <xdr:row>98</xdr:row>
      <xdr:rowOff>35505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7386"/>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35505</xdr:rowOff>
    </xdr:from>
    <xdr:to>
      <xdr:col>71</xdr:col>
      <xdr:colOff>177800</xdr:colOff>
      <xdr:row>98</xdr:row>
      <xdr:rowOff>56234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7605"/>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116970</xdr:rowOff>
    </xdr:from>
    <xdr:to>
      <xdr:col>85</xdr:col>
      <xdr:colOff>177800</xdr:colOff>
      <xdr:row>98</xdr:row>
      <xdr:rowOff>47120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95397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121797</xdr:rowOff>
    </xdr:from>
    <xdr:to>
      <xdr:col>81</xdr:col>
      <xdr:colOff>101600</xdr:colOff>
      <xdr:row>98</xdr:row>
      <xdr:rowOff>51947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43074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55936</xdr:rowOff>
    </xdr:from>
    <xdr:to>
      <xdr:col>76</xdr:col>
      <xdr:colOff>165100</xdr:colOff>
      <xdr:row>97</xdr:row>
      <xdr:rowOff>157536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156155</xdr:rowOff>
    </xdr:from>
    <xdr:to>
      <xdr:col>72</xdr:col>
      <xdr:colOff>38100</xdr:colOff>
      <xdr:row>98</xdr:row>
      <xdr:rowOff>86305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77432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5434</xdr:rowOff>
    </xdr:from>
    <xdr:to>
      <xdr:col>67</xdr:col>
      <xdr:colOff>101600</xdr:colOff>
      <xdr:row>98</xdr:row>
      <xdr:rowOff>107034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98161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120634</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3573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120634</xdr:rowOff>
    </xdr:from>
    <xdr:to>
      <xdr:col>107</xdr:col>
      <xdr:colOff>50800</xdr:colOff>
      <xdr:row>38</xdr:row>
      <xdr:rowOff>133962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573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133825</xdr:rowOff>
    </xdr:from>
    <xdr:to>
      <xdr:col>102</xdr:col>
      <xdr:colOff>114300</xdr:colOff>
      <xdr:row>38</xdr:row>
      <xdr:rowOff>133962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489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69834</xdr:rowOff>
    </xdr:from>
    <xdr:to>
      <xdr:col>107</xdr:col>
      <xdr:colOff>101600</xdr:colOff>
      <xdr:row>38</xdr:row>
      <xdr:rowOff>171434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162561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83162</xdr:rowOff>
    </xdr:from>
    <xdr:to>
      <xdr:col>102</xdr:col>
      <xdr:colOff>165100</xdr:colOff>
      <xdr:row>39</xdr:row>
      <xdr:rowOff>13312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4439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83025</xdr:rowOff>
    </xdr:from>
    <xdr:to>
      <xdr:col>98</xdr:col>
      <xdr:colOff>38100</xdr:colOff>
      <xdr:row>39</xdr:row>
      <xdr:rowOff>13175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4302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9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48470</xdr:rowOff>
    </xdr:from>
    <xdr:to>
      <xdr:col>116</xdr:col>
      <xdr:colOff>63500</xdr:colOff>
      <xdr:row>58</xdr:row>
      <xdr:rowOff>48851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925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10788</xdr:rowOff>
    </xdr:from>
    <xdr:to>
      <xdr:col>111</xdr:col>
      <xdr:colOff>177800</xdr:colOff>
      <xdr:row>58</xdr:row>
      <xdr:rowOff>48851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54888"/>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10788</xdr:rowOff>
    </xdr:from>
    <xdr:to>
      <xdr:col>107</xdr:col>
      <xdr:colOff>50800</xdr:colOff>
      <xdr:row>58</xdr:row>
      <xdr:rowOff>15589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5488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xdr:rowOff>
    </xdr:from>
    <xdr:to>
      <xdr:col>102</xdr:col>
      <xdr:colOff>114300</xdr:colOff>
      <xdr:row>58</xdr:row>
      <xdr:rowOff>21857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59689"/>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169120</xdr:rowOff>
    </xdr:from>
    <xdr:to>
      <xdr:col>116</xdr:col>
      <xdr:colOff>114300</xdr:colOff>
      <xdr:row>58</xdr:row>
      <xdr:rowOff>99270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20547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169501</xdr:rowOff>
    </xdr:from>
    <xdr:to>
      <xdr:col>112</xdr:col>
      <xdr:colOff>38100</xdr:colOff>
      <xdr:row>58</xdr:row>
      <xdr:rowOff>99651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116178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131438</xdr:rowOff>
    </xdr:from>
    <xdr:to>
      <xdr:col>107</xdr:col>
      <xdr:colOff>101600</xdr:colOff>
      <xdr:row>58</xdr:row>
      <xdr:rowOff>61588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78115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136239</xdr:rowOff>
    </xdr:from>
    <xdr:to>
      <xdr:col>102</xdr:col>
      <xdr:colOff>165100</xdr:colOff>
      <xdr:row>58</xdr:row>
      <xdr:rowOff>66389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82916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142507</xdr:rowOff>
    </xdr:from>
    <xdr:to>
      <xdr:col>98</xdr:col>
      <xdr:colOff>38100</xdr:colOff>
      <xdr:row>58</xdr:row>
      <xdr:rowOff>72657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89184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170317</xdr:rowOff>
    </xdr:from>
    <xdr:to>
      <xdr:col>116</xdr:col>
      <xdr:colOff>63500</xdr:colOff>
      <xdr:row>76</xdr:row>
      <xdr:rowOff>27076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29067"/>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27076</xdr:rowOff>
    </xdr:from>
    <xdr:to>
      <xdr:col>111</xdr:col>
      <xdr:colOff>177800</xdr:colOff>
      <xdr:row>76</xdr:row>
      <xdr:rowOff>47270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7276"/>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20157</xdr:rowOff>
    </xdr:from>
    <xdr:to>
      <xdr:col>107</xdr:col>
      <xdr:colOff>50800</xdr:colOff>
      <xdr:row>76</xdr:row>
      <xdr:rowOff>47270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50357"/>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113007</xdr:rowOff>
    </xdr:from>
    <xdr:to>
      <xdr:col>102</xdr:col>
      <xdr:colOff>114300</xdr:colOff>
      <xdr:row>76</xdr:row>
      <xdr:rowOff>20157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00307"/>
          <a:ext cx="889000" cy="2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119518</xdr:rowOff>
    </xdr:from>
    <xdr:to>
      <xdr:col>116</xdr:col>
      <xdr:colOff>114300</xdr:colOff>
      <xdr:row>76</xdr:row>
      <xdr:rowOff>49668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97945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147726</xdr:rowOff>
    </xdr:from>
    <xdr:to>
      <xdr:col>112</xdr:col>
      <xdr:colOff>38100</xdr:colOff>
      <xdr:row>76</xdr:row>
      <xdr:rowOff>77876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69003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167920</xdr:rowOff>
    </xdr:from>
    <xdr:to>
      <xdr:col>107</xdr:col>
      <xdr:colOff>101600</xdr:colOff>
      <xdr:row>76</xdr:row>
      <xdr:rowOff>98070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89197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140808</xdr:rowOff>
    </xdr:from>
    <xdr:to>
      <xdr:col>102</xdr:col>
      <xdr:colOff>165100</xdr:colOff>
      <xdr:row>76</xdr:row>
      <xdr:rowOff>70957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99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62084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62207</xdr:rowOff>
    </xdr:from>
    <xdr:to>
      <xdr:col>98</xdr:col>
      <xdr:colOff>38100</xdr:colOff>
      <xdr:row>74</xdr:row>
      <xdr:rowOff>163807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8884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おおむね、どの経費も類似団体平均を下回っている状況であるが、扶助費が住民一人当たり</a:t>
          </a:r>
          <a:r>
            <a:rPr kumimoji="1" lang="en-US" altLang="ja-JP" sz="1100">
              <a:solidFill>
                <a:schemeClr val="dk1"/>
              </a:solidFill>
              <a:effectLst/>
              <a:latin typeface="+mn-lt"/>
              <a:ea typeface="+mn-ea"/>
              <a:cs typeface="+mn-cs"/>
            </a:rPr>
            <a:t>136,802</a:t>
          </a:r>
          <a:r>
            <a:rPr kumimoji="1" lang="ja-JP" altLang="ja-JP" sz="1100">
              <a:solidFill>
                <a:schemeClr val="dk1"/>
              </a:solidFill>
              <a:effectLst/>
              <a:latin typeface="+mn-lt"/>
              <a:ea typeface="+mn-ea"/>
              <a:cs typeface="+mn-cs"/>
            </a:rPr>
            <a:t>円と類似団体平均を上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世帯負担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40132</xdr:rowOff>
    </xdr:from>
    <xdr:to>
      <xdr:col>24</xdr:col>
      <xdr:colOff>63500</xdr:colOff>
      <xdr:row>37</xdr:row>
      <xdr:rowOff>61341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378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40132</xdr:rowOff>
    </xdr:from>
    <xdr:to>
      <xdr:col>19</xdr:col>
      <xdr:colOff>177800</xdr:colOff>
      <xdr:row>37</xdr:row>
      <xdr:rowOff>118491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3782"/>
          <a:ext cx="8890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118491</xdr:rowOff>
    </xdr:from>
    <xdr:to>
      <xdr:col>15</xdr:col>
      <xdr:colOff>50800</xdr:colOff>
      <xdr:row>37</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2141"/>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158369</xdr:rowOff>
    </xdr:from>
    <xdr:to>
      <xdr:col>10</xdr:col>
      <xdr:colOff>114300</xdr:colOff>
      <xdr:row>37</xdr:row>
      <xdr:rowOff>161671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201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xdr:rowOff>
    </xdr:from>
    <xdr:to>
      <xdr:col>24</xdr:col>
      <xdr:colOff>114300</xdr:colOff>
      <xdr:row>37</xdr:row>
      <xdr:rowOff>112141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160782</xdr:rowOff>
    </xdr:from>
    <xdr:to>
      <xdr:col>20</xdr:col>
      <xdr:colOff>38100</xdr:colOff>
      <xdr:row>37</xdr:row>
      <xdr:rowOff>90932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67691</xdr:rowOff>
    </xdr:from>
    <xdr:to>
      <xdr:col>15</xdr:col>
      <xdr:colOff>101600</xdr:colOff>
      <xdr:row>37</xdr:row>
      <xdr:rowOff>169290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107569</xdr:rowOff>
    </xdr:from>
    <xdr:to>
      <xdr:col>10</xdr:col>
      <xdr:colOff>165100</xdr:colOff>
      <xdr:row>38</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110871</xdr:rowOff>
    </xdr:from>
    <xdr:to>
      <xdr:col>6</xdr:col>
      <xdr:colOff>38100</xdr:colOff>
      <xdr:row>38</xdr:row>
      <xdr:rowOff>41021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157547</xdr:rowOff>
    </xdr:from>
    <xdr:to>
      <xdr:col>24</xdr:col>
      <xdr:colOff>63500</xdr:colOff>
      <xdr:row>58</xdr:row>
      <xdr:rowOff>8554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0197"/>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146935</xdr:rowOff>
    </xdr:from>
    <xdr:to>
      <xdr:col>19</xdr:col>
      <xdr:colOff>177800</xdr:colOff>
      <xdr:row>58</xdr:row>
      <xdr:rowOff>8554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9585"/>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61209</xdr:rowOff>
    </xdr:from>
    <xdr:to>
      <xdr:col>15</xdr:col>
      <xdr:colOff>50800</xdr:colOff>
      <xdr:row>57</xdr:row>
      <xdr:rowOff>146935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3859"/>
          <a:ext cx="889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61209</xdr:rowOff>
    </xdr:from>
    <xdr:to>
      <xdr:col>10</xdr:col>
      <xdr:colOff>114300</xdr:colOff>
      <xdr:row>58</xdr:row>
      <xdr:rowOff>64473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3859"/>
          <a:ext cx="889000" cy="1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106747</xdr:rowOff>
    </xdr:from>
    <xdr:to>
      <xdr:col>24</xdr:col>
      <xdr:colOff>114300</xdr:colOff>
      <xdr:row>58</xdr:row>
      <xdr:rowOff>36897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129204</xdr:rowOff>
    </xdr:from>
    <xdr:to>
      <xdr:col>20</xdr:col>
      <xdr:colOff>38100</xdr:colOff>
      <xdr:row>58</xdr:row>
      <xdr:rowOff>59354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50481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96135</xdr:rowOff>
    </xdr:from>
    <xdr:to>
      <xdr:col>15</xdr:col>
      <xdr:colOff>101600</xdr:colOff>
      <xdr:row>58</xdr:row>
      <xdr:rowOff>26285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17412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10409</xdr:rowOff>
    </xdr:from>
    <xdr:to>
      <xdr:col>10</xdr:col>
      <xdr:colOff>165100</xdr:colOff>
      <xdr:row>57</xdr:row>
      <xdr:rowOff>112009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103136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13673</xdr:rowOff>
    </xdr:from>
    <xdr:to>
      <xdr:col>6</xdr:col>
      <xdr:colOff>38100</xdr:colOff>
      <xdr:row>58</xdr:row>
      <xdr:rowOff>115273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106400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31499</xdr:rowOff>
    </xdr:from>
    <xdr:to>
      <xdr:col>24</xdr:col>
      <xdr:colOff>63500</xdr:colOff>
      <xdr:row>75</xdr:row>
      <xdr:rowOff>91598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90249"/>
          <a:ext cx="8382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91598</xdr:rowOff>
    </xdr:from>
    <xdr:to>
      <xdr:col>19</xdr:col>
      <xdr:colOff>177800</xdr:colOff>
      <xdr:row>75</xdr:row>
      <xdr:rowOff>113745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0348"/>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113745</xdr:rowOff>
    </xdr:from>
    <xdr:to>
      <xdr:col>15</xdr:col>
      <xdr:colOff>50800</xdr:colOff>
      <xdr:row>76</xdr:row>
      <xdr:rowOff>79564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2495"/>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79564</xdr:rowOff>
    </xdr:from>
    <xdr:to>
      <xdr:col>10</xdr:col>
      <xdr:colOff>114300</xdr:colOff>
      <xdr:row>76</xdr:row>
      <xdr:rowOff>108090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9764"/>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152149</xdr:rowOff>
    </xdr:from>
    <xdr:to>
      <xdr:col>24</xdr:col>
      <xdr:colOff>114300</xdr:colOff>
      <xdr:row>75</xdr:row>
      <xdr:rowOff>82299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130576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40798</xdr:rowOff>
    </xdr:from>
    <xdr:to>
      <xdr:col>20</xdr:col>
      <xdr:colOff>38100</xdr:colOff>
      <xdr:row>75</xdr:row>
      <xdr:rowOff>142398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62945</xdr:rowOff>
    </xdr:from>
    <xdr:to>
      <xdr:col>15</xdr:col>
      <xdr:colOff>101600</xdr:colOff>
      <xdr:row>75</xdr:row>
      <xdr:rowOff>164545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155672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28764</xdr:rowOff>
    </xdr:from>
    <xdr:to>
      <xdr:col>10</xdr:col>
      <xdr:colOff>165100</xdr:colOff>
      <xdr:row>76</xdr:row>
      <xdr:rowOff>130364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121491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57290</xdr:rowOff>
    </xdr:from>
    <xdr:to>
      <xdr:col>6</xdr:col>
      <xdr:colOff>38100</xdr:colOff>
      <xdr:row>76</xdr:row>
      <xdr:rowOff>158890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150017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169197</xdr:rowOff>
    </xdr:from>
    <xdr:to>
      <xdr:col>24</xdr:col>
      <xdr:colOff>63500</xdr:colOff>
      <xdr:row>97</xdr:row>
      <xdr:rowOff>90562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28397"/>
          <a:ext cx="838200" cy="9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169197</xdr:rowOff>
    </xdr:from>
    <xdr:to>
      <xdr:col>19</xdr:col>
      <xdr:colOff>177800</xdr:colOff>
      <xdr:row>97</xdr:row>
      <xdr:rowOff>73844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8397"/>
          <a:ext cx="889000" cy="7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73844</xdr:rowOff>
    </xdr:from>
    <xdr:to>
      <xdr:col>15</xdr:col>
      <xdr:colOff>50800</xdr:colOff>
      <xdr:row>97</xdr:row>
      <xdr:rowOff>169901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04494"/>
          <a:ext cx="8890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101414</xdr:rowOff>
    </xdr:from>
    <xdr:to>
      <xdr:col>10</xdr:col>
      <xdr:colOff>114300</xdr:colOff>
      <xdr:row>97</xdr:row>
      <xdr:rowOff>169901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2064"/>
          <a:ext cx="889000" cy="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39762</xdr:rowOff>
    </xdr:from>
    <xdr:to>
      <xdr:col>24</xdr:col>
      <xdr:colOff>114300</xdr:colOff>
      <xdr:row>97</xdr:row>
      <xdr:rowOff>141362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18189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118397</xdr:rowOff>
    </xdr:from>
    <xdr:to>
      <xdr:col>20</xdr:col>
      <xdr:colOff>38100</xdr:colOff>
      <xdr:row>97</xdr:row>
      <xdr:rowOff>48547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39674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23044</xdr:rowOff>
    </xdr:from>
    <xdr:to>
      <xdr:col>15</xdr:col>
      <xdr:colOff>101600</xdr:colOff>
      <xdr:row>97</xdr:row>
      <xdr:rowOff>124644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115771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119101</xdr:rowOff>
    </xdr:from>
    <xdr:to>
      <xdr:col>10</xdr:col>
      <xdr:colOff>165100</xdr:colOff>
      <xdr:row>98</xdr:row>
      <xdr:rowOff>49251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50614</xdr:rowOff>
    </xdr:from>
    <xdr:to>
      <xdr:col>6</xdr:col>
      <xdr:colOff>38100</xdr:colOff>
      <xdr:row>97</xdr:row>
      <xdr:rowOff>152214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151320</xdr:rowOff>
    </xdr:from>
    <xdr:to>
      <xdr:col>55</xdr:col>
      <xdr:colOff>0</xdr:colOff>
      <xdr:row>38</xdr:row>
      <xdr:rowOff>159321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642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159321</xdr:rowOff>
    </xdr:from>
    <xdr:to>
      <xdr:col>50</xdr:col>
      <xdr:colOff>114300</xdr:colOff>
      <xdr:row>39</xdr:row>
      <xdr:rowOff>34925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74421"/>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170752</xdr:rowOff>
    </xdr:from>
    <xdr:to>
      <xdr:col>45</xdr:col>
      <xdr:colOff>177800</xdr:colOff>
      <xdr:row>39</xdr:row>
      <xdr:rowOff>34925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8585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170752</xdr:rowOff>
    </xdr:from>
    <xdr:to>
      <xdr:col>41</xdr:col>
      <xdr:colOff>50800</xdr:colOff>
      <xdr:row>39</xdr:row>
      <xdr:rowOff>44259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85852"/>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100520</xdr:rowOff>
    </xdr:from>
    <xdr:to>
      <xdr:col>55</xdr:col>
      <xdr:colOff>50800</xdr:colOff>
      <xdr:row>39</xdr:row>
      <xdr:rowOff>30670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108521</xdr:rowOff>
    </xdr:from>
    <xdr:to>
      <xdr:col>50</xdr:col>
      <xdr:colOff>165100</xdr:colOff>
      <xdr:row>39</xdr:row>
      <xdr:rowOff>38671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29798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76852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119952</xdr:rowOff>
    </xdr:from>
    <xdr:to>
      <xdr:col>41</xdr:col>
      <xdr:colOff>101600</xdr:colOff>
      <xdr:row>39</xdr:row>
      <xdr:rowOff>50102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41229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86186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72044</xdr:rowOff>
    </xdr:from>
    <xdr:to>
      <xdr:col>55</xdr:col>
      <xdr:colOff>0</xdr:colOff>
      <xdr:row>57</xdr:row>
      <xdr:rowOff>6724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73244"/>
          <a:ext cx="838200" cy="10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68340</xdr:rowOff>
    </xdr:from>
    <xdr:to>
      <xdr:col>50</xdr:col>
      <xdr:colOff>114300</xdr:colOff>
      <xdr:row>57</xdr:row>
      <xdr:rowOff>6724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9540"/>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91287</xdr:rowOff>
    </xdr:from>
    <xdr:to>
      <xdr:col>45</xdr:col>
      <xdr:colOff>177800</xdr:colOff>
      <xdr:row>56</xdr:row>
      <xdr:rowOff>68340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21037"/>
          <a:ext cx="889000" cy="1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116945</xdr:rowOff>
    </xdr:from>
    <xdr:to>
      <xdr:col>41</xdr:col>
      <xdr:colOff>50800</xdr:colOff>
      <xdr:row>55</xdr:row>
      <xdr:rowOff>91287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32345"/>
          <a:ext cx="889000" cy="48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21244</xdr:rowOff>
    </xdr:from>
    <xdr:to>
      <xdr:col>55</xdr:col>
      <xdr:colOff>50800</xdr:colOff>
      <xdr:row>56</xdr:row>
      <xdr:rowOff>122844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171121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127374</xdr:rowOff>
    </xdr:from>
    <xdr:to>
      <xdr:col>50</xdr:col>
      <xdr:colOff>165100</xdr:colOff>
      <xdr:row>57</xdr:row>
      <xdr:rowOff>57524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17540</xdr:rowOff>
    </xdr:from>
    <xdr:to>
      <xdr:col>46</xdr:col>
      <xdr:colOff>38100</xdr:colOff>
      <xdr:row>56</xdr:row>
      <xdr:rowOff>119140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110267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1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40487</xdr:rowOff>
    </xdr:from>
    <xdr:to>
      <xdr:col>41</xdr:col>
      <xdr:colOff>101600</xdr:colOff>
      <xdr:row>55</xdr:row>
      <xdr:rowOff>142087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158614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66145</xdr:rowOff>
    </xdr:from>
    <xdr:to>
      <xdr:col>36</xdr:col>
      <xdr:colOff>165100</xdr:colOff>
      <xdr:row>52</xdr:row>
      <xdr:rowOff>167745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12822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7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92294</xdr:rowOff>
    </xdr:from>
    <xdr:to>
      <xdr:col>55</xdr:col>
      <xdr:colOff>0</xdr:colOff>
      <xdr:row>77</xdr:row>
      <xdr:rowOff>107445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93944"/>
          <a:ext cx="8382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10888</xdr:rowOff>
    </xdr:from>
    <xdr:to>
      <xdr:col>50</xdr:col>
      <xdr:colOff>114300</xdr:colOff>
      <xdr:row>77</xdr:row>
      <xdr:rowOff>107445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12538"/>
          <a:ext cx="889000" cy="9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10888</xdr:rowOff>
    </xdr:from>
    <xdr:to>
      <xdr:col>45</xdr:col>
      <xdr:colOff>177800</xdr:colOff>
      <xdr:row>77</xdr:row>
      <xdr:rowOff>29674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2538"/>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29674</xdr:rowOff>
    </xdr:from>
    <xdr:to>
      <xdr:col>41</xdr:col>
      <xdr:colOff>50800</xdr:colOff>
      <xdr:row>78</xdr:row>
      <xdr:rowOff>31018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31324"/>
          <a:ext cx="889000" cy="1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41494</xdr:rowOff>
    </xdr:from>
    <xdr:to>
      <xdr:col>55</xdr:col>
      <xdr:colOff>50800</xdr:colOff>
      <xdr:row>77</xdr:row>
      <xdr:rowOff>143094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64371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56645</xdr:rowOff>
    </xdr:from>
    <xdr:to>
      <xdr:col>50</xdr:col>
      <xdr:colOff>165100</xdr:colOff>
      <xdr:row>77</xdr:row>
      <xdr:rowOff>158245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149372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131538</xdr:rowOff>
    </xdr:from>
    <xdr:to>
      <xdr:col>46</xdr:col>
      <xdr:colOff>38100</xdr:colOff>
      <xdr:row>77</xdr:row>
      <xdr:rowOff>61688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78215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150324</xdr:rowOff>
    </xdr:from>
    <xdr:to>
      <xdr:col>41</xdr:col>
      <xdr:colOff>101600</xdr:colOff>
      <xdr:row>77</xdr:row>
      <xdr:rowOff>80474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97002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151668</xdr:rowOff>
    </xdr:from>
    <xdr:to>
      <xdr:col>36</xdr:col>
      <xdr:colOff>165100</xdr:colOff>
      <xdr:row>78</xdr:row>
      <xdr:rowOff>81818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133634</xdr:rowOff>
    </xdr:from>
    <xdr:to>
      <xdr:col>55</xdr:col>
      <xdr:colOff>0</xdr:colOff>
      <xdr:row>97</xdr:row>
      <xdr:rowOff>138588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4284"/>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138588</xdr:rowOff>
    </xdr:from>
    <xdr:to>
      <xdr:col>50</xdr:col>
      <xdr:colOff>114300</xdr:colOff>
      <xdr:row>97</xdr:row>
      <xdr:rowOff>146247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923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146247</xdr:rowOff>
    </xdr:from>
    <xdr:to>
      <xdr:col>45</xdr:col>
      <xdr:colOff>177800</xdr:colOff>
      <xdr:row>97</xdr:row>
      <xdr:rowOff>169692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6897"/>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103654</xdr:rowOff>
    </xdr:from>
    <xdr:to>
      <xdr:col>41</xdr:col>
      <xdr:colOff>50800</xdr:colOff>
      <xdr:row>97</xdr:row>
      <xdr:rowOff>169692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34304"/>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82834</xdr:rowOff>
    </xdr:from>
    <xdr:to>
      <xdr:col>55</xdr:col>
      <xdr:colOff>50800</xdr:colOff>
      <xdr:row>98</xdr:row>
      <xdr:rowOff>12984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169211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87788</xdr:rowOff>
    </xdr:from>
    <xdr:to>
      <xdr:col>50</xdr:col>
      <xdr:colOff>165100</xdr:colOff>
      <xdr:row>98</xdr:row>
      <xdr:rowOff>17938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95447</xdr:rowOff>
    </xdr:from>
    <xdr:to>
      <xdr:col>46</xdr:col>
      <xdr:colOff>38100</xdr:colOff>
      <xdr:row>98</xdr:row>
      <xdr:rowOff>25597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118892</xdr:rowOff>
    </xdr:from>
    <xdr:to>
      <xdr:col>41</xdr:col>
      <xdr:colOff>101600</xdr:colOff>
      <xdr:row>98</xdr:row>
      <xdr:rowOff>49042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52854</xdr:rowOff>
    </xdr:from>
    <xdr:to>
      <xdr:col>36</xdr:col>
      <xdr:colOff>165100</xdr:colOff>
      <xdr:row>97</xdr:row>
      <xdr:rowOff>154454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29988</xdr:rowOff>
    </xdr:from>
    <xdr:to>
      <xdr:col>85</xdr:col>
      <xdr:colOff>127000</xdr:colOff>
      <xdr:row>39</xdr:row>
      <xdr:rowOff>46856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16538"/>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46856</xdr:rowOff>
    </xdr:from>
    <xdr:to>
      <xdr:col>81</xdr:col>
      <xdr:colOff>50800</xdr:colOff>
      <xdr:row>39</xdr:row>
      <xdr:rowOff>58172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3340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55036</xdr:rowOff>
    </xdr:from>
    <xdr:to>
      <xdr:col>76</xdr:col>
      <xdr:colOff>114300</xdr:colOff>
      <xdr:row>39</xdr:row>
      <xdr:rowOff>58172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741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31409</xdr:rowOff>
    </xdr:from>
    <xdr:to>
      <xdr:col>71</xdr:col>
      <xdr:colOff>177800</xdr:colOff>
      <xdr:row>39</xdr:row>
      <xdr:rowOff>55036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1795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150638</xdr:rowOff>
    </xdr:from>
    <xdr:to>
      <xdr:col>85</xdr:col>
      <xdr:colOff>177800</xdr:colOff>
      <xdr:row>39</xdr:row>
      <xdr:rowOff>80788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65565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167506</xdr:rowOff>
    </xdr:from>
    <xdr:to>
      <xdr:col>81</xdr:col>
      <xdr:colOff>101600</xdr:colOff>
      <xdr:row>39</xdr:row>
      <xdr:rowOff>97656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88783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7372</xdr:rowOff>
    </xdr:from>
    <xdr:to>
      <xdr:col>76</xdr:col>
      <xdr:colOff>165100</xdr:colOff>
      <xdr:row>39</xdr:row>
      <xdr:rowOff>108972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100099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4236</xdr:rowOff>
    </xdr:from>
    <xdr:to>
      <xdr:col>72</xdr:col>
      <xdr:colOff>38100</xdr:colOff>
      <xdr:row>39</xdr:row>
      <xdr:rowOff>105836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96963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152059</xdr:rowOff>
    </xdr:from>
    <xdr:to>
      <xdr:col>67</xdr:col>
      <xdr:colOff>101600</xdr:colOff>
      <xdr:row>39</xdr:row>
      <xdr:rowOff>82209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73336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125923</xdr:rowOff>
    </xdr:from>
    <xdr:to>
      <xdr:col>85</xdr:col>
      <xdr:colOff>127000</xdr:colOff>
      <xdr:row>57</xdr:row>
      <xdr:rowOff>135265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8573"/>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109665</xdr:rowOff>
    </xdr:from>
    <xdr:to>
      <xdr:col>81</xdr:col>
      <xdr:colOff>50800</xdr:colOff>
      <xdr:row>57</xdr:row>
      <xdr:rowOff>135265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82315"/>
          <a:ext cx="889000" cy="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109665</xdr:rowOff>
    </xdr:from>
    <xdr:to>
      <xdr:col>76</xdr:col>
      <xdr:colOff>114300</xdr:colOff>
      <xdr:row>57</xdr:row>
      <xdr:rowOff>127108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2315"/>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127108</xdr:rowOff>
    </xdr:from>
    <xdr:to>
      <xdr:col>71</xdr:col>
      <xdr:colOff>177800</xdr:colOff>
      <xdr:row>57</xdr:row>
      <xdr:rowOff>138984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9758"/>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75123</xdr:rowOff>
    </xdr:from>
    <xdr:to>
      <xdr:col>85</xdr:col>
      <xdr:colOff>177800</xdr:colOff>
      <xdr:row>58</xdr:row>
      <xdr:rowOff>5273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161500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84465</xdr:rowOff>
    </xdr:from>
    <xdr:to>
      <xdr:col>81</xdr:col>
      <xdr:colOff>101600</xdr:colOff>
      <xdr:row>58</xdr:row>
      <xdr:rowOff>14615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58865</xdr:rowOff>
    </xdr:from>
    <xdr:to>
      <xdr:col>76</xdr:col>
      <xdr:colOff>165100</xdr:colOff>
      <xdr:row>57</xdr:row>
      <xdr:rowOff>160465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76308</xdr:rowOff>
    </xdr:from>
    <xdr:to>
      <xdr:col>72</xdr:col>
      <xdr:colOff>38100</xdr:colOff>
      <xdr:row>58</xdr:row>
      <xdr:rowOff>6458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169035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88184</xdr:rowOff>
    </xdr:from>
    <xdr:to>
      <xdr:col>67</xdr:col>
      <xdr:colOff>101600</xdr:colOff>
      <xdr:row>58</xdr:row>
      <xdr:rowOff>18334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140233</xdr:rowOff>
    </xdr:from>
    <xdr:to>
      <xdr:col>85</xdr:col>
      <xdr:colOff>127000</xdr:colOff>
      <xdr:row>78</xdr:row>
      <xdr:rowOff>162399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41883"/>
          <a:ext cx="838200" cy="1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162399</xdr:rowOff>
    </xdr:from>
    <xdr:to>
      <xdr:col>81</xdr:col>
      <xdr:colOff>50800</xdr:colOff>
      <xdr:row>79</xdr:row>
      <xdr:rowOff>38133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35499"/>
          <a:ext cx="8890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22321</xdr:rowOff>
    </xdr:from>
    <xdr:to>
      <xdr:col>76</xdr:col>
      <xdr:colOff>114300</xdr:colOff>
      <xdr:row>79</xdr:row>
      <xdr:rowOff>38133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668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22321</xdr:rowOff>
    </xdr:from>
    <xdr:to>
      <xdr:col>71</xdr:col>
      <xdr:colOff>177800</xdr:colOff>
      <xdr:row>79</xdr:row>
      <xdr:rowOff>39740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6687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89433</xdr:rowOff>
    </xdr:from>
    <xdr:to>
      <xdr:col>85</xdr:col>
      <xdr:colOff>177800</xdr:colOff>
      <xdr:row>78</xdr:row>
      <xdr:rowOff>19583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112310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111599</xdr:rowOff>
    </xdr:from>
    <xdr:to>
      <xdr:col>81</xdr:col>
      <xdr:colOff>101600</xdr:colOff>
      <xdr:row>79</xdr:row>
      <xdr:rowOff>41749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7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158783</xdr:rowOff>
    </xdr:from>
    <xdr:to>
      <xdr:col>76</xdr:col>
      <xdr:colOff>165100</xdr:colOff>
      <xdr:row>79</xdr:row>
      <xdr:rowOff>88933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80060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142971</xdr:rowOff>
    </xdr:from>
    <xdr:to>
      <xdr:col>72</xdr:col>
      <xdr:colOff>38100</xdr:colOff>
      <xdr:row>79</xdr:row>
      <xdr:rowOff>73121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64248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160390</xdr:rowOff>
    </xdr:from>
    <xdr:to>
      <xdr:col>67</xdr:col>
      <xdr:colOff>101600</xdr:colOff>
      <xdr:row>79</xdr:row>
      <xdr:rowOff>90540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132693</xdr:rowOff>
    </xdr:from>
    <xdr:to>
      <xdr:col>85</xdr:col>
      <xdr:colOff>127000</xdr:colOff>
      <xdr:row>97</xdr:row>
      <xdr:rowOff>145838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6334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137852</xdr:rowOff>
    </xdr:from>
    <xdr:to>
      <xdr:col>81</xdr:col>
      <xdr:colOff>50800</xdr:colOff>
      <xdr:row>97</xdr:row>
      <xdr:rowOff>145838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8502"/>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130488</xdr:rowOff>
    </xdr:from>
    <xdr:to>
      <xdr:col>76</xdr:col>
      <xdr:colOff>114300</xdr:colOff>
      <xdr:row>97</xdr:row>
      <xdr:rowOff>137852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61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130488</xdr:rowOff>
    </xdr:from>
    <xdr:to>
      <xdr:col>71</xdr:col>
      <xdr:colOff>177800</xdr:colOff>
      <xdr:row>97</xdr:row>
      <xdr:rowOff>154045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1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81893</xdr:rowOff>
    </xdr:from>
    <xdr:to>
      <xdr:col>85</xdr:col>
      <xdr:colOff>177800</xdr:colOff>
      <xdr:row>98</xdr:row>
      <xdr:rowOff>12043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60320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95038</xdr:rowOff>
    </xdr:from>
    <xdr:to>
      <xdr:col>81</xdr:col>
      <xdr:colOff>101600</xdr:colOff>
      <xdr:row>98</xdr:row>
      <xdr:rowOff>25188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87052</xdr:rowOff>
    </xdr:from>
    <xdr:to>
      <xdr:col>76</xdr:col>
      <xdr:colOff>165100</xdr:colOff>
      <xdr:row>98</xdr:row>
      <xdr:rowOff>17202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79688</xdr:rowOff>
    </xdr:from>
    <xdr:to>
      <xdr:col>72</xdr:col>
      <xdr:colOff>38100</xdr:colOff>
      <xdr:row>98</xdr:row>
      <xdr:rowOff>9838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103245</xdr:rowOff>
    </xdr:from>
    <xdr:to>
      <xdr:col>67</xdr:col>
      <xdr:colOff>101600</xdr:colOff>
      <xdr:row>98</xdr:row>
      <xdr:rowOff>33395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24522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138602</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134854</xdr:rowOff>
    </xdr:from>
    <xdr:to>
      <xdr:col>107</xdr:col>
      <xdr:colOff>50800</xdr:colOff>
      <xdr:row>38</xdr:row>
      <xdr:rowOff>138602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4995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134854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649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84054</xdr:rowOff>
    </xdr:from>
    <xdr:to>
      <xdr:col>102</xdr:col>
      <xdr:colOff>165100</xdr:colOff>
      <xdr:row>39</xdr:row>
      <xdr:rowOff>14204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5331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a:t>
          </a:r>
          <a:r>
            <a:rPr kumimoji="1" lang="ja-JP" altLang="en-US" sz="1100">
              <a:solidFill>
                <a:schemeClr val="dk1"/>
              </a:solidFill>
              <a:effectLst/>
              <a:latin typeface="+mn-lt"/>
              <a:ea typeface="+mn-ea"/>
              <a:cs typeface="+mn-cs"/>
            </a:rPr>
            <a:t>商工費と災害復旧費を除いた</a:t>
          </a:r>
          <a:r>
            <a:rPr kumimoji="1" lang="ja-JP" altLang="ja-JP" sz="1100">
              <a:solidFill>
                <a:schemeClr val="dk1"/>
              </a:solidFill>
              <a:effectLst/>
              <a:latin typeface="+mn-lt"/>
              <a:ea typeface="+mn-ea"/>
              <a:cs typeface="+mn-cs"/>
            </a:rPr>
            <a:t>費目において類似団体を下回っている。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近年は、新型コロナウイルス感染症に対する予防接種事業や経済的支援など突発的な支出が多くなっている。</a:t>
          </a:r>
          <a:endParaRPr lang="ja-JP" altLang="ja-JP" sz="1400">
            <a:effectLst/>
          </a:endParaRPr>
        </a:p>
        <a:p>
          <a:r>
            <a:rPr kumimoji="1" lang="ja-JP" altLang="ja-JP" sz="1100">
              <a:solidFill>
                <a:schemeClr val="dk1"/>
              </a:solidFill>
              <a:effectLst/>
              <a:latin typeface="+mn-lt"/>
              <a:ea typeface="+mn-ea"/>
              <a:cs typeface="+mn-cs"/>
            </a:rPr>
            <a:t>　このほか、衛生費においては、高原病院の経営状況悪化による繰出金（運営補助等）の増</a:t>
          </a:r>
          <a:r>
            <a:rPr kumimoji="1" lang="ja-JP" altLang="en-US" sz="1100">
              <a:solidFill>
                <a:schemeClr val="dk1"/>
              </a:solidFill>
              <a:effectLst/>
              <a:latin typeface="+mn-lt"/>
              <a:ea typeface="+mn-ea"/>
              <a:cs typeface="+mn-cs"/>
            </a:rPr>
            <a:t>減が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衛生費全体の数値に影響を与えている。</a:t>
          </a:r>
          <a:r>
            <a:rPr kumimoji="1" lang="ja-JP" altLang="ja-JP" sz="1100">
              <a:solidFill>
                <a:schemeClr val="dk1"/>
              </a:solidFill>
              <a:effectLst/>
              <a:latin typeface="+mn-lt"/>
              <a:ea typeface="+mn-ea"/>
              <a:cs typeface="+mn-cs"/>
            </a:rPr>
            <a:t>農林水産業費は、町内で畑地かんがい事業に取り組んでおり、国営事業等の終了により年々事業費が減少傾向にある。また、町内への進出企業が施設整備に巨額の国庫補助事業を活用するなどした年度は、極端に数値が上がる傾向にある。</a:t>
          </a:r>
          <a:endParaRPr lang="ja-JP" altLang="ja-JP" sz="1400">
            <a:effectLst/>
          </a:endParaRPr>
        </a:p>
        <a:p>
          <a:r>
            <a:rPr kumimoji="1" lang="ja-JP" altLang="ja-JP" sz="1100">
              <a:solidFill>
                <a:schemeClr val="dk1"/>
              </a:solidFill>
              <a:effectLst/>
              <a:latin typeface="+mn-lt"/>
              <a:ea typeface="+mn-ea"/>
              <a:cs typeface="+mn-cs"/>
            </a:rPr>
            <a:t>　引き続き歳出抑制に努め、今後も特定の費目に偏らず、全体的に、偏りのない配分となる予算組みに努める。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自主財源である地方税が増収となり、依存財源の約</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割を占める普通交付税が</a:t>
          </a:r>
          <a:r>
            <a:rPr kumimoji="1" lang="ja-JP" altLang="en-US" sz="1050">
              <a:solidFill>
                <a:schemeClr val="dk1"/>
              </a:solidFill>
              <a:effectLst/>
              <a:latin typeface="+mn-lt"/>
              <a:ea typeface="+mn-ea"/>
              <a:cs typeface="+mn-cs"/>
            </a:rPr>
            <a:t>激減</a:t>
          </a:r>
          <a:r>
            <a:rPr kumimoji="1" lang="ja-JP" altLang="ja-JP" sz="1050">
              <a:solidFill>
                <a:schemeClr val="dk1"/>
              </a:solidFill>
              <a:effectLst/>
              <a:latin typeface="+mn-lt"/>
              <a:ea typeface="+mn-ea"/>
              <a:cs typeface="+mn-cs"/>
            </a:rPr>
            <a:t>した。ふるさと納税寄附金をふるさと振興基金へ積立て、翌年度に各種事業に充当することで、財政調整基金の取崩しの抑制を図っている。</a:t>
          </a:r>
          <a:r>
            <a:rPr kumimoji="1" lang="ja-JP" altLang="en-US" sz="1050">
              <a:solidFill>
                <a:schemeClr val="dk1"/>
              </a:solidFill>
              <a:effectLst/>
              <a:latin typeface="+mn-lt"/>
              <a:ea typeface="+mn-ea"/>
              <a:cs typeface="+mn-cs"/>
            </a:rPr>
            <a:t>一方</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例年、</a:t>
          </a:r>
          <a:r>
            <a:rPr kumimoji="1" lang="ja-JP" altLang="ja-JP" sz="1050">
              <a:solidFill>
                <a:schemeClr val="dk1"/>
              </a:solidFill>
              <a:effectLst/>
              <a:latin typeface="+mn-lt"/>
              <a:ea typeface="+mn-ea"/>
              <a:cs typeface="+mn-cs"/>
            </a:rPr>
            <a:t>病院事業会計への</a:t>
          </a:r>
          <a:r>
            <a:rPr kumimoji="1" lang="ja-JP" altLang="en-US" sz="1050">
              <a:solidFill>
                <a:schemeClr val="dk1"/>
              </a:solidFill>
              <a:effectLst/>
              <a:latin typeface="+mn-lt"/>
              <a:ea typeface="+mn-ea"/>
              <a:cs typeface="+mn-cs"/>
            </a:rPr>
            <a:t>繰出が</a:t>
          </a:r>
          <a:r>
            <a:rPr kumimoji="1" lang="ja-JP" altLang="ja-JP" sz="1050">
              <a:solidFill>
                <a:schemeClr val="dk1"/>
              </a:solidFill>
              <a:effectLst/>
              <a:latin typeface="+mn-lt"/>
              <a:ea typeface="+mn-ea"/>
              <a:cs typeface="+mn-cs"/>
            </a:rPr>
            <a:t>、財政調整基金の取崩</a:t>
          </a:r>
          <a:r>
            <a:rPr kumimoji="1" lang="ja-JP" altLang="en-US" sz="1050">
              <a:solidFill>
                <a:schemeClr val="dk1"/>
              </a:solidFill>
              <a:effectLst/>
              <a:latin typeface="+mn-lt"/>
              <a:ea typeface="+mn-ea"/>
              <a:cs typeface="+mn-cs"/>
            </a:rPr>
            <a:t>額に大きく影響しており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今年度においても、積み増しができず、</a:t>
          </a:r>
          <a:r>
            <a:rPr kumimoji="1" lang="ja-JP" altLang="ja-JP" sz="1050">
              <a:solidFill>
                <a:schemeClr val="dk1"/>
              </a:solidFill>
              <a:effectLst/>
              <a:latin typeface="+mn-lt"/>
              <a:ea typeface="+mn-ea"/>
              <a:cs typeface="+mn-cs"/>
            </a:rPr>
            <a:t>実質単年度収支もマイナスとなった。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自主財源や積立金額が乏しい本町財政は、病院経営に左右されると言っても過言でない状況である。病院の経営形態等抜本的な</a:t>
          </a:r>
          <a:r>
            <a:rPr kumimoji="1" lang="ja-JP" altLang="en-US" sz="1050">
              <a:solidFill>
                <a:schemeClr val="dk1"/>
              </a:solidFill>
              <a:effectLst/>
              <a:latin typeface="+mn-lt"/>
              <a:ea typeface="+mn-ea"/>
              <a:cs typeface="+mn-cs"/>
            </a:rPr>
            <a:t>経営見直し</a:t>
          </a:r>
          <a:r>
            <a:rPr kumimoji="1" lang="ja-JP" altLang="ja-JP" sz="1050">
              <a:solidFill>
                <a:schemeClr val="dk1"/>
              </a:solidFill>
              <a:effectLst/>
              <a:latin typeface="+mn-lt"/>
              <a:ea typeface="+mn-ea"/>
              <a:cs typeface="+mn-cs"/>
            </a:rPr>
            <a:t>が急務となっている。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も全会計で黒字であった。高原病院では、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くなり、財政再建団体となる可能性がある。</a:t>
          </a:r>
          <a:endParaRPr lang="ja-JP" altLang="ja-JP" sz="1400">
            <a:effectLst/>
          </a:endParaRPr>
        </a:p>
        <a:p>
          <a:r>
            <a:rPr kumimoji="1" lang="ja-JP" altLang="ja-JP" sz="1100">
              <a:solidFill>
                <a:schemeClr val="dk1"/>
              </a:solidFill>
              <a:effectLst/>
              <a:latin typeface="+mn-lt"/>
              <a:ea typeface="+mn-ea"/>
              <a:cs typeface="+mn-cs"/>
            </a:rPr>
            <a:t>　このほか、国民健康保険特別</a:t>
          </a:r>
          <a:r>
            <a:rPr kumimoji="1" lang="ja-JP" altLang="ja-JP" sz="1100">
              <a:solidFill>
                <a:sysClr val="windowText" lastClr="000000"/>
              </a:solidFill>
              <a:effectLst/>
              <a:latin typeface="+mn-lt"/>
              <a:ea typeface="+mn-ea"/>
              <a:cs typeface="+mn-cs"/>
            </a:rPr>
            <a:t>会計の準備積立基金が低位</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。また、医療費</a:t>
          </a:r>
          <a:r>
            <a:rPr kumimoji="1" lang="ja-JP" altLang="ja-JP" sz="1100">
              <a:solidFill>
                <a:schemeClr val="dk1"/>
              </a:solidFill>
              <a:effectLst/>
              <a:latin typeface="+mn-lt"/>
              <a:ea typeface="+mn-ea"/>
              <a:cs typeface="+mn-cs"/>
            </a:rPr>
            <a:t>の増により、経営悪化となっており、保険税見直しを検討しているものの、コロナ禍</a:t>
          </a:r>
          <a:r>
            <a:rPr kumimoji="1" lang="ja-JP" altLang="en-US" sz="1100">
              <a:solidFill>
                <a:schemeClr val="dk1"/>
              </a:solidFill>
              <a:effectLst/>
              <a:latin typeface="+mn-lt"/>
              <a:ea typeface="+mn-ea"/>
              <a:cs typeface="+mn-cs"/>
            </a:rPr>
            <a:t>からの物価高騰等の状況</a:t>
          </a:r>
          <a:r>
            <a:rPr kumimoji="1" lang="ja-JP" altLang="ja-JP" sz="1100">
              <a:solidFill>
                <a:schemeClr val="dk1"/>
              </a:solidFill>
              <a:effectLst/>
              <a:latin typeface="+mn-lt"/>
              <a:ea typeface="+mn-ea"/>
              <a:cs typeface="+mn-cs"/>
            </a:rPr>
            <a:t>での保険税増額は難しく、一般会計からの繰出金での対応が想定される。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また、農業集落排水事業特別会計は、令和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年度より公営企業会計へ移行することとなり、小規模な会計であるため、独立採算が難しく、一般会計の負担増が見込まれる。</a:t>
          </a:r>
          <a:endParaRPr lang="ja-JP" altLang="ja-JP" sz="1400">
            <a:effectLst/>
          </a:endParaRPr>
        </a:p>
        <a:p>
          <a:r>
            <a:rPr kumimoji="1" lang="ja-JP" altLang="ja-JP" sz="1100">
              <a:solidFill>
                <a:schemeClr val="dk1"/>
              </a:solidFill>
              <a:effectLst/>
              <a:latin typeface="+mn-lt"/>
              <a:ea typeface="+mn-ea"/>
              <a:cs typeface="+mn-cs"/>
            </a:rPr>
            <a:t>　このようなことから、これまで以上に町全体の全会計を一体的に管理・整理しながら、財政運営の健全化に努めなければならない。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地方債などの町負担分は、元利償還金の額が償還のピークを過ぎており、</a:t>
          </a:r>
          <a:r>
            <a:rPr kumimoji="1" lang="ja-JP" altLang="en-US" sz="1100">
              <a:solidFill>
                <a:schemeClr val="dk1"/>
              </a:solidFill>
              <a:effectLst/>
              <a:latin typeface="+mn-lt"/>
              <a:ea typeface="+mn-ea"/>
              <a:cs typeface="+mn-cs"/>
            </a:rPr>
            <a:t>若干の増減はあるものの、</a:t>
          </a:r>
          <a:r>
            <a:rPr kumimoji="1" lang="ja-JP" altLang="ja-JP" sz="1100">
              <a:solidFill>
                <a:schemeClr val="dk1"/>
              </a:solidFill>
              <a:effectLst/>
              <a:latin typeface="+mn-lt"/>
              <a:ea typeface="+mn-ea"/>
              <a:cs typeface="+mn-cs"/>
            </a:rPr>
            <a:t>今後も減少傾向が続くと想定される。一方、公営企業債の償還に対する繰入金については、緊急的なことが発生しない限り、ほぼ横ばいとなることが予想される。これに対し、町が実質的に負担しない特定財源等においては、事業費補正により基準財政需要額に算入された公債費が</a:t>
          </a:r>
          <a:r>
            <a:rPr kumimoji="1" lang="ja-JP" altLang="en-US" sz="1100">
              <a:solidFill>
                <a:schemeClr val="dk1"/>
              </a:solidFill>
              <a:effectLst/>
              <a:latin typeface="+mn-lt"/>
              <a:ea typeface="+mn-ea"/>
              <a:cs typeface="+mn-cs"/>
            </a:rPr>
            <a:t>若干の増額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このため、実質公債比費率の分子は、地方債などの町負担分はほぼ横ばいであったが、町が実質的に負担しない特定財源等が</a:t>
          </a:r>
          <a:r>
            <a:rPr kumimoji="1" lang="ja-JP" altLang="en-US" sz="1100">
              <a:solidFill>
                <a:schemeClr val="dk1"/>
              </a:solidFill>
              <a:effectLst/>
              <a:latin typeface="+mn-lt"/>
              <a:ea typeface="+mn-ea"/>
              <a:cs typeface="+mn-cs"/>
            </a:rPr>
            <a:t>若干上昇</a:t>
          </a:r>
          <a:r>
            <a:rPr kumimoji="1" lang="ja-JP" altLang="ja-JP" sz="1100">
              <a:solidFill>
                <a:schemeClr val="dk1"/>
              </a:solidFill>
              <a:effectLst/>
              <a:latin typeface="+mn-lt"/>
              <a:ea typeface="+mn-ea"/>
              <a:cs typeface="+mn-cs"/>
            </a:rPr>
            <a:t>したことから前年度比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組合等負担等見込額が減少し、加算項目が</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百万円減額となった。また、充当可能基金が増加したため、減算項目も</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百万円の増加となったところである。結果、前年度より将来負担比率の分子が</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百万円減額となったところである。</a:t>
          </a:r>
          <a:endParaRPr lang="ja-JP" altLang="ja-JP" sz="1400">
            <a:effectLst/>
          </a:endParaRPr>
        </a:p>
        <a:p>
          <a:r>
            <a:rPr kumimoji="1" lang="ja-JP" altLang="ja-JP" sz="1100">
              <a:solidFill>
                <a:schemeClr val="dk1"/>
              </a:solidFill>
              <a:effectLst/>
              <a:latin typeface="+mn-lt"/>
              <a:ea typeface="+mn-ea"/>
              <a:cs typeface="+mn-cs"/>
            </a:rPr>
            <a:t>　今後、大型プロジェクトや老朽化した公共施設の改修が本格化することが見込まれるなど、それに伴う地方債の発行が増えることが想定される。このため、これまで以上に公債費の適正化に取り組んでいく必要があり、基金についても増額できるよう、歳出抑制など行財政改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・財政調整基金は、地方交付税の</a:t>
          </a:r>
          <a:r>
            <a:rPr kumimoji="1" lang="ja-JP" altLang="en-US" sz="1100">
              <a:solidFill>
                <a:schemeClr val="dk1"/>
              </a:solidFill>
              <a:effectLst/>
              <a:latin typeface="+mn-lt"/>
              <a:ea typeface="+mn-ea"/>
              <a:cs typeface="+mn-cs"/>
            </a:rPr>
            <a:t>減額</a:t>
          </a:r>
          <a:r>
            <a:rPr kumimoji="1" lang="ja-JP" altLang="ja-JP" sz="1100">
              <a:solidFill>
                <a:sysClr val="windowText" lastClr="000000"/>
              </a:solidFill>
              <a:effectLst/>
              <a:latin typeface="+mn-lt"/>
              <a:ea typeface="+mn-ea"/>
              <a:cs typeface="+mn-cs"/>
            </a:rPr>
            <a:t>等によ</a:t>
          </a:r>
          <a:r>
            <a:rPr kumimoji="1" lang="ja-JP" altLang="en-US" sz="1100">
              <a:solidFill>
                <a:sysClr val="windowText" lastClr="000000"/>
              </a:solidFill>
              <a:effectLst/>
              <a:latin typeface="+mn-lt"/>
              <a:ea typeface="+mn-ea"/>
              <a:cs typeface="+mn-cs"/>
            </a:rPr>
            <a:t>り、</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取崩しと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・特定目的基金については、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百万円増加している。増減の大きいものとして、ふるさと振興基金（</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百万円）、公共施設等整備基金（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百万円）、企業立地奨励金等交付基金（</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百万円）等となっている。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・財政調整基金の増減は、病院事業会計の経営に左右され、経営改善が喫緊の課題である。また、単独補助金や経常的経費等も見直しを行い、「積めるときに積む」を念頭に、常時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百万円超の残高の確保を目指す。</a:t>
          </a:r>
          <a:endParaRPr lang="ja-JP" altLang="ja-JP" sz="1400">
            <a:effectLst/>
          </a:endParaRPr>
        </a:p>
        <a:p>
          <a:r>
            <a:rPr kumimoji="1" lang="ja-JP" altLang="ja-JP" sz="1100">
              <a:solidFill>
                <a:schemeClr val="dk1"/>
              </a:solidFill>
              <a:effectLst/>
              <a:latin typeface="+mn-lt"/>
              <a:ea typeface="+mn-ea"/>
              <a:cs typeface="+mn-cs"/>
            </a:rPr>
            <a:t>・特定目的基金の企業立地奨励金等交付基金については、本町のフリーウェイ工業団地への企業立地が進み、立地企業への補助金として基金の取崩しが続く見込みである。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・町有地、町有林等の財産売却があった場合は、公共施設等整備基金に積立てることとしている。今後、学校統合や、役場本庁舎の建替え等が控えているため、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円でも多くの積増しができるよう、健全経営を行っていきたい。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・ふるさと振興基金：本町の特性を生かし、個性的で魅力的な地域づくりの推進。</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・公共施設等整備基金：公用又は公共の用に供する施設の整備。</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・企業立地奨励金等交付基金：企業誘致推進のため、誘致企業への奨励金を交付。</a:t>
          </a:r>
          <a:endParaRPr lang="ja-JP" altLang="ja-JP">
            <a:effectLst/>
          </a:endParaRPr>
        </a:p>
        <a:p>
          <a:r>
            <a:rPr kumimoji="1" lang="ja-JP" altLang="ja-JP" sz="1100">
              <a:solidFill>
                <a:schemeClr val="dk1"/>
              </a:solidFill>
              <a:effectLst/>
              <a:latin typeface="+mn-lt"/>
              <a:ea typeface="+mn-ea"/>
              <a:cs typeface="+mn-cs"/>
            </a:rPr>
            <a:t>・地域づくり推進事業基金：地域振興に資する事業の推進。</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・ふるさと振興基金：ふるさと納税寄附金を財源としており、町の規定に基づいた積立て、取崩しにより、</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百万円の積増しとなった。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・公共施設等整備基金：地方交付税の追加交付や実施事業等の見直し等による歳出抑制により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百万円の積増しを行った。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・企業立地奨励金等交付基金：誘致企業への奨励金として、今後も財源として本基金を活用するため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・公共施設等整備基金：老朽化した施設を多数抱える本町において、今後施設整備が増加することが予想される。また、学校統合や庁舎建替え等の財源確保として、年次的な積立てを行っていく。</a:t>
          </a:r>
          <a:endParaRPr lang="ja-JP" altLang="ja-JP" sz="1400">
            <a:effectLst/>
          </a:endParaRPr>
        </a:p>
        <a:p>
          <a:r>
            <a:rPr kumimoji="1" lang="ja-JP" altLang="ja-JP" sz="1100">
              <a:solidFill>
                <a:schemeClr val="dk1"/>
              </a:solidFill>
              <a:effectLst/>
              <a:latin typeface="+mn-lt"/>
              <a:ea typeface="+mn-ea"/>
              <a:cs typeface="+mn-cs"/>
            </a:rPr>
            <a:t>・ふるさと振興基金：ふるさと納税寄附者の使途意向に沿って、規定に基づき積立てを行うとともに、毎年度、各種事業の財源として活用していく。</a:t>
          </a:r>
          <a:endParaRPr lang="ja-JP" altLang="ja-JP" sz="1400">
            <a:effectLst/>
          </a:endParaRPr>
        </a:p>
        <a:p>
          <a:r>
            <a:rPr kumimoji="1" lang="ja-JP" altLang="ja-JP" sz="1100">
              <a:solidFill>
                <a:schemeClr val="dk1"/>
              </a:solidFill>
              <a:effectLst/>
              <a:latin typeface="+mn-lt"/>
              <a:ea typeface="+mn-ea"/>
              <a:cs typeface="+mn-cs"/>
            </a:rPr>
            <a:t>・「神武の里たかはる」まち・ひと・しごと推進基金：寄附先の相手方が希望する事業を構築・展開し、本町の地域活性化の貴重な財源として活用していく。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は、地方交付税の減額等に</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百万円の取崩しとなった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病院事業会計の経営の悪化や扶助費、単独補助金の増加が基金残高の減少の要因である。財政調整基金の残高は、病院経営に左右されると言っても過言ではなく、早急な経営改革が求められている。町財政サイドとしても、病院への繰出基準の見直しや取崩しの抑制に向けた基準の設定に加え、病院と一体となった、抜本的な見直しに着手し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a:t>
          </a:r>
          <a:r>
            <a:rPr kumimoji="1" lang="ja-JP" altLang="ja-JP" sz="1100">
              <a:solidFill>
                <a:schemeClr val="dk1"/>
              </a:solidFill>
              <a:effectLst/>
              <a:latin typeface="+mn-lt"/>
              <a:ea typeface="+mn-ea"/>
              <a:cs typeface="+mn-cs"/>
            </a:rPr>
            <a:t>度は、臨時財政対策債償還基金費として追加交付</a:t>
          </a:r>
          <a:r>
            <a:rPr kumimoji="1" lang="ja-JP" altLang="ja-JP" sz="1100">
              <a:solidFill>
                <a:sysClr val="windowText" lastClr="000000"/>
              </a:solidFill>
              <a:effectLst/>
              <a:latin typeface="+mn-lt"/>
              <a:ea typeface="+mn-ea"/>
              <a:cs typeface="+mn-cs"/>
            </a:rPr>
            <a:t>された</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百万円を積立てた</a:t>
          </a:r>
          <a:r>
            <a:rPr kumimoji="1" lang="ja-JP" altLang="en-US" sz="1100">
              <a:solidFill>
                <a:sysClr val="windowText" lastClr="000000"/>
              </a:solidFill>
              <a:effectLst/>
              <a:latin typeface="+mn-lt"/>
              <a:ea typeface="+mn-ea"/>
              <a:cs typeface="+mn-cs"/>
            </a:rPr>
            <a:t>。交付された</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百万円</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年度の償還の財源として取り崩すこととしている。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・将来の健全財政のため財政に余裕があるときは積立てを行いたい。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7534656</v>
      </c>
      <c r="BO4" s="358"/>
      <c r="BP4" s="358"/>
      <c r="BQ4" s="358"/>
      <c r="BR4" s="358"/>
      <c r="BS4" s="358"/>
      <c r="BT4" s="358"/>
      <c r="BU4" s="359"/>
      <c r="BV4" s="357">
        <v>7193438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v>
      </c>
      <c r="CU4" s="364"/>
      <c r="CV4" s="364"/>
      <c r="CW4" s="364"/>
      <c r="CX4" s="364"/>
      <c r="CY4" s="364"/>
      <c r="CZ4" s="364"/>
      <c r="DA4" s="365"/>
      <c r="DB4" s="363">
        <v>2.5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7435831</v>
      </c>
      <c r="BO5" s="395"/>
      <c r="BP5" s="395"/>
      <c r="BQ5" s="395"/>
      <c r="BR5" s="395"/>
      <c r="BS5" s="395"/>
      <c r="BT5" s="395"/>
      <c r="BU5" s="396"/>
      <c r="BV5" s="394">
        <v>7099301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95.9</v>
      </c>
      <c r="CU5" s="392"/>
      <c r="CV5" s="392"/>
      <c r="CW5" s="392"/>
      <c r="CX5" s="392"/>
      <c r="CY5" s="392"/>
      <c r="CZ5" s="392"/>
      <c r="DA5" s="393"/>
      <c r="DB5" s="391">
        <v>92.8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98825</v>
      </c>
      <c r="BO6" s="395"/>
      <c r="BP6" s="395"/>
      <c r="BQ6" s="395"/>
      <c r="BR6" s="395"/>
      <c r="BS6" s="395"/>
      <c r="BT6" s="395"/>
      <c r="BU6" s="396"/>
      <c r="BV6" s="394">
        <v>94137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96.4</v>
      </c>
      <c r="CU6" s="432"/>
      <c r="CV6" s="432"/>
      <c r="CW6" s="432"/>
      <c r="CX6" s="432"/>
      <c r="CY6" s="432"/>
      <c r="CZ6" s="432"/>
      <c r="DA6" s="433"/>
      <c r="DB6" s="431">
        <v>93.7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27514</v>
      </c>
      <c r="BO7" s="395"/>
      <c r="BP7" s="395"/>
      <c r="BQ7" s="395"/>
      <c r="BR7" s="395"/>
      <c r="BS7" s="395"/>
      <c r="BT7" s="395"/>
      <c r="BU7" s="396"/>
      <c r="BV7" s="394">
        <v>4158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3592803</v>
      </c>
      <c r="CU7" s="395"/>
      <c r="CV7" s="395"/>
      <c r="CW7" s="395"/>
      <c r="CX7" s="395"/>
      <c r="CY7" s="395"/>
      <c r="CZ7" s="395"/>
      <c r="DA7" s="396"/>
      <c r="DB7" s="394">
        <v>3635254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71311</v>
      </c>
      <c r="BO8" s="395"/>
      <c r="BP8" s="395"/>
      <c r="BQ8" s="395"/>
      <c r="BR8" s="395"/>
      <c r="BS8" s="395"/>
      <c r="BT8" s="395"/>
      <c r="BU8" s="396"/>
      <c r="BV8" s="394">
        <v>89979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8639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-18668</v>
      </c>
      <c r="BO9" s="395"/>
      <c r="BP9" s="395"/>
      <c r="BQ9" s="395"/>
      <c r="BR9" s="395"/>
      <c r="BS9" s="395"/>
      <c r="BT9" s="395"/>
      <c r="BU9" s="396"/>
      <c r="BV9" s="394">
        <v>-67697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12.5</v>
      </c>
      <c r="CU9" s="392"/>
      <c r="CV9" s="392"/>
      <c r="CW9" s="392"/>
      <c r="CX9" s="392"/>
      <c r="CY9" s="392"/>
      <c r="CZ9" s="392"/>
      <c r="DA9" s="393"/>
      <c r="DB9" s="391">
        <v>12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9300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121591</v>
      </c>
      <c r="BO10" s="395"/>
      <c r="BP10" s="395"/>
      <c r="BQ10" s="395"/>
      <c r="BR10" s="395"/>
      <c r="BS10" s="395"/>
      <c r="BT10" s="395"/>
      <c r="BU10" s="396"/>
      <c r="BV10" s="394">
        <v>151075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8590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150000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8545</v>
      </c>
      <c r="S13" s="479"/>
      <c r="T13" s="479"/>
      <c r="U13" s="479"/>
      <c r="V13" s="480"/>
      <c r="W13" s="410" t="s">
        <v>131</v>
      </c>
      <c r="X13" s="411"/>
      <c r="Y13" s="411"/>
      <c r="Z13" s="411"/>
      <c r="AA13" s="411"/>
      <c r="AB13" s="401"/>
      <c r="AC13" s="445">
        <v>798</v>
      </c>
      <c r="AD13" s="446"/>
      <c r="AE13" s="446"/>
      <c r="AF13" s="446"/>
      <c r="AG13" s="488"/>
      <c r="AH13" s="445">
        <v>1144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-97077</v>
      </c>
      <c r="BO13" s="395"/>
      <c r="BP13" s="395"/>
      <c r="BQ13" s="395"/>
      <c r="BR13" s="395"/>
      <c r="BS13" s="395"/>
      <c r="BT13" s="395"/>
      <c r="BU13" s="396"/>
      <c r="BV13" s="394">
        <v>-66622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7.2</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8838</v>
      </c>
      <c r="S14" s="479"/>
      <c r="T14" s="479"/>
      <c r="U14" s="479"/>
      <c r="V14" s="480"/>
      <c r="W14" s="384"/>
      <c r="X14" s="385"/>
      <c r="Y14" s="385"/>
      <c r="Z14" s="385"/>
      <c r="AA14" s="385"/>
      <c r="AB14" s="374"/>
      <c r="AC14" s="481">
        <v>20.8</v>
      </c>
      <c r="AD14" s="482"/>
      <c r="AE14" s="482"/>
      <c r="AF14" s="482"/>
      <c r="AG14" s="483"/>
      <c r="AH14" s="481">
        <v>24.6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8804</v>
      </c>
      <c r="S15" s="479"/>
      <c r="T15" s="479"/>
      <c r="U15" s="479"/>
      <c r="V15" s="480"/>
      <c r="W15" s="410" t="s">
        <v>137</v>
      </c>
      <c r="X15" s="411"/>
      <c r="Y15" s="411"/>
      <c r="Z15" s="411"/>
      <c r="AA15" s="411"/>
      <c r="AB15" s="401"/>
      <c r="AC15" s="445">
        <v>882</v>
      </c>
      <c r="AD15" s="446"/>
      <c r="AE15" s="446"/>
      <c r="AF15" s="446"/>
      <c r="AG15" s="488"/>
      <c r="AH15" s="445">
        <v>987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941960</v>
      </c>
      <c r="BO15" s="358"/>
      <c r="BP15" s="358"/>
      <c r="BQ15" s="358"/>
      <c r="BR15" s="358"/>
      <c r="BS15" s="358"/>
      <c r="BT15" s="358"/>
      <c r="BU15" s="359"/>
      <c r="BV15" s="357">
        <v>908149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3389744</v>
      </c>
      <c r="BO16" s="395"/>
      <c r="BP16" s="395"/>
      <c r="BQ16" s="395"/>
      <c r="BR16" s="395"/>
      <c r="BS16" s="395"/>
      <c r="BT16" s="395"/>
      <c r="BU16" s="396"/>
      <c r="BV16" s="394">
        <v>3386788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2155</v>
      </c>
      <c r="AD17" s="446"/>
      <c r="AE17" s="446"/>
      <c r="AF17" s="446"/>
      <c r="AG17" s="488"/>
      <c r="AH17" s="445">
        <v>2514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1161472</v>
      </c>
      <c r="BO17" s="395"/>
      <c r="BP17" s="395"/>
      <c r="BQ17" s="395"/>
      <c r="BR17" s="395"/>
      <c r="BS17" s="395"/>
      <c r="BT17" s="395"/>
      <c r="BU17" s="396"/>
      <c r="BV17" s="394">
        <v>1120616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85.39</v>
      </c>
      <c r="M18" s="518"/>
      <c r="N18" s="518"/>
      <c r="O18" s="518"/>
      <c r="P18" s="518"/>
      <c r="Q18" s="518"/>
      <c r="R18" s="519"/>
      <c r="S18" s="519"/>
      <c r="T18" s="519"/>
      <c r="U18" s="519"/>
      <c r="V18" s="520"/>
      <c r="W18" s="412"/>
      <c r="X18" s="413"/>
      <c r="Y18" s="413"/>
      <c r="Z18" s="413"/>
      <c r="AA18" s="413"/>
      <c r="AB18" s="404"/>
      <c r="AC18" s="521">
        <v>56.2</v>
      </c>
      <c r="AD18" s="522"/>
      <c r="AE18" s="522"/>
      <c r="AF18" s="522"/>
      <c r="AG18" s="523"/>
      <c r="AH18" s="521">
        <v>54.1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3461362</v>
      </c>
      <c r="BO18" s="395"/>
      <c r="BP18" s="395"/>
      <c r="BQ18" s="395"/>
      <c r="BR18" s="395"/>
      <c r="BS18" s="395"/>
      <c r="BT18" s="395"/>
      <c r="BU18" s="396"/>
      <c r="BV18" s="394">
        <v>3402832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4483853</v>
      </c>
      <c r="BO19" s="395"/>
      <c r="BP19" s="395"/>
      <c r="BQ19" s="395"/>
      <c r="BR19" s="395"/>
      <c r="BS19" s="395"/>
      <c r="BT19" s="395"/>
      <c r="BU19" s="396"/>
      <c r="BV19" s="394">
        <v>4506641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3763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4904384</v>
      </c>
      <c r="BO22" s="358"/>
      <c r="BP22" s="358"/>
      <c r="BQ22" s="358"/>
      <c r="BR22" s="358"/>
      <c r="BS22" s="358"/>
      <c r="BT22" s="358"/>
      <c r="BU22" s="359"/>
      <c r="BV22" s="357">
        <v>4998045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4632729</v>
      </c>
      <c r="BO23" s="395"/>
      <c r="BP23" s="395"/>
      <c r="BQ23" s="395"/>
      <c r="BR23" s="395"/>
      <c r="BS23" s="395"/>
      <c r="BT23" s="395"/>
      <c r="BU23" s="396"/>
      <c r="BV23" s="394">
        <v>4636097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6145</v>
      </c>
      <c r="R24" s="446"/>
      <c r="S24" s="446"/>
      <c r="T24" s="446"/>
      <c r="U24" s="446"/>
      <c r="V24" s="488"/>
      <c r="W24" s="540"/>
      <c r="X24" s="541"/>
      <c r="Y24" s="542"/>
      <c r="Z24" s="444" t="s">
        <v>162</v>
      </c>
      <c r="AA24" s="424"/>
      <c r="AB24" s="424"/>
      <c r="AC24" s="424"/>
      <c r="AD24" s="424"/>
      <c r="AE24" s="424"/>
      <c r="AF24" s="424"/>
      <c r="AG24" s="425"/>
      <c r="AH24" s="445">
        <v>114</v>
      </c>
      <c r="AI24" s="446"/>
      <c r="AJ24" s="446"/>
      <c r="AK24" s="446"/>
      <c r="AL24" s="488"/>
      <c r="AM24" s="445">
        <v>348840</v>
      </c>
      <c r="AN24" s="446"/>
      <c r="AO24" s="446"/>
      <c r="AP24" s="446"/>
      <c r="AQ24" s="446"/>
      <c r="AR24" s="488"/>
      <c r="AS24" s="445">
        <v>3060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3285262</v>
      </c>
      <c r="BO24" s="395"/>
      <c r="BP24" s="395"/>
      <c r="BQ24" s="395"/>
      <c r="BR24" s="395"/>
      <c r="BS24" s="395"/>
      <c r="BT24" s="395"/>
      <c r="BU24" s="396"/>
      <c r="BV24" s="394">
        <v>3203387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5211</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787089</v>
      </c>
      <c r="BO25" s="358"/>
      <c r="BP25" s="358"/>
      <c r="BQ25" s="358"/>
      <c r="BR25" s="358"/>
      <c r="BS25" s="358"/>
      <c r="BT25" s="358"/>
      <c r="BU25" s="359"/>
      <c r="BV25" s="357">
        <v>1015545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4923</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2950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351000</v>
      </c>
      <c r="BO27" s="514"/>
      <c r="BP27" s="514"/>
      <c r="BQ27" s="514"/>
      <c r="BR27" s="514"/>
      <c r="BS27" s="514"/>
      <c r="BT27" s="514"/>
      <c r="BU27" s="515"/>
      <c r="BV27" s="513">
        <v>351000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2180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1268429</v>
      </c>
      <c r="BO28" s="358"/>
      <c r="BP28" s="358"/>
      <c r="BQ28" s="358"/>
      <c r="BR28" s="358"/>
      <c r="BS28" s="358"/>
      <c r="BT28" s="358"/>
      <c r="BU28" s="359"/>
      <c r="BV28" s="357">
        <v>1296838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8</v>
      </c>
      <c r="M29" s="446"/>
      <c r="N29" s="446"/>
      <c r="O29" s="446"/>
      <c r="P29" s="488"/>
      <c r="Q29" s="445">
        <v>2020</v>
      </c>
      <c r="R29" s="446"/>
      <c r="S29" s="446"/>
      <c r="T29" s="446"/>
      <c r="U29" s="446"/>
      <c r="V29" s="488"/>
      <c r="W29" s="543"/>
      <c r="X29" s="544"/>
      <c r="Y29" s="545"/>
      <c r="Z29" s="444" t="s">
        <v>178</v>
      </c>
      <c r="AA29" s="424"/>
      <c r="AB29" s="424"/>
      <c r="AC29" s="424"/>
      <c r="AD29" s="424"/>
      <c r="AE29" s="424"/>
      <c r="AF29" s="424"/>
      <c r="AG29" s="425"/>
      <c r="AH29" s="445">
        <v>116</v>
      </c>
      <c r="AI29" s="446"/>
      <c r="AJ29" s="446"/>
      <c r="AK29" s="446"/>
      <c r="AL29" s="488"/>
      <c r="AM29" s="445">
        <v>356498</v>
      </c>
      <c r="AN29" s="446"/>
      <c r="AO29" s="446"/>
      <c r="AP29" s="446"/>
      <c r="AQ29" s="446"/>
      <c r="AR29" s="488"/>
      <c r="AS29" s="445">
        <v>3073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15737</v>
      </c>
      <c r="BO29" s="395"/>
      <c r="BP29" s="395"/>
      <c r="BQ29" s="395"/>
      <c r="BR29" s="395"/>
      <c r="BS29" s="395"/>
      <c r="BT29" s="395"/>
      <c r="BU29" s="396"/>
      <c r="BV29" s="394">
        <v>2357</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1632021</v>
      </c>
      <c r="BO30" s="514"/>
      <c r="BP30" s="514"/>
      <c r="BQ30" s="514"/>
      <c r="BR30" s="514"/>
      <c r="BS30" s="514"/>
      <c r="BT30" s="514"/>
      <c r="BU30" s="515"/>
      <c r="BV30" s="513">
        <v>1427744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高原町国民健康保険特別会計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高原町水道事業会計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高原町農業集落排水事業特別会計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奥霧島地域商社ツナガルたかはる株式会社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高原町住宅新築資金等貸付事業特別会計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高原町介護保険事業特別会計（介護保険事業勘定）</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高原町病院事業会計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高原町介護保険事業特別会計（介護サービス事業勘定）</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高原町工業用水道事業会計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高原町後期高齢者医療特別会計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西諸広域行政事務組合　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VuJJ8fF9B6Vvy/n8ijbs72yyqjF9xQKlPzxG3sNWcmgAAXmPaII104yx0tGVWinLhcewb22KWkKrxYJqw1wXJg==" saltValue="XEgP0Ew5XRH/Jk9zD3ni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845331</v>
      </c>
      <c r="S5" s="600"/>
      <c r="T5" s="600"/>
      <c r="U5" s="600"/>
      <c r="V5" s="600"/>
      <c r="W5" s="600"/>
      <c r="X5" s="600"/>
      <c r="Y5" s="601"/>
      <c r="Z5" s="602">
        <v>11.2</v>
      </c>
      <c r="AA5" s="602"/>
      <c r="AB5" s="602"/>
      <c r="AC5" s="602"/>
      <c r="AD5" s="603">
        <v>845331</v>
      </c>
      <c r="AE5" s="603"/>
      <c r="AF5" s="603"/>
      <c r="AG5" s="603"/>
      <c r="AH5" s="603"/>
      <c r="AI5" s="603"/>
      <c r="AJ5" s="603"/>
      <c r="AK5" s="603"/>
      <c r="AL5" s="604">
        <v>23.5</v>
      </c>
      <c r="AM5" s="605"/>
      <c r="AN5" s="605"/>
      <c r="AO5" s="606"/>
      <c r="AP5" s="596" t="s">
        <v>217</v>
      </c>
      <c r="AQ5" s="597"/>
      <c r="AR5" s="597"/>
      <c r="AS5" s="597"/>
      <c r="AT5" s="597"/>
      <c r="AU5" s="597"/>
      <c r="AV5" s="597"/>
      <c r="AW5" s="597"/>
      <c r="AX5" s="597"/>
      <c r="AY5" s="597"/>
      <c r="AZ5" s="597"/>
      <c r="BA5" s="597"/>
      <c r="BB5" s="597"/>
      <c r="BC5" s="597"/>
      <c r="BD5" s="597"/>
      <c r="BE5" s="597"/>
      <c r="BF5" s="598"/>
      <c r="BG5" s="610">
        <v>844611</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84185</v>
      </c>
      <c r="S6" s="611"/>
      <c r="T6" s="611"/>
      <c r="U6" s="611"/>
      <c r="V6" s="611"/>
      <c r="W6" s="611"/>
      <c r="X6" s="611"/>
      <c r="Y6" s="612"/>
      <c r="Z6" s="613">
        <v>1.1000000000000001</v>
      </c>
      <c r="AA6" s="613"/>
      <c r="AB6" s="613"/>
      <c r="AC6" s="613"/>
      <c r="AD6" s="614">
        <v>84185</v>
      </c>
      <c r="AE6" s="614"/>
      <c r="AF6" s="614"/>
      <c r="AG6" s="614"/>
      <c r="AH6" s="614"/>
      <c r="AI6" s="614"/>
      <c r="AJ6" s="614"/>
      <c r="AK6" s="614"/>
      <c r="AL6" s="615">
        <v>2.2999999999999998</v>
      </c>
      <c r="AM6" s="616"/>
      <c r="AN6" s="616"/>
      <c r="AO6" s="617"/>
      <c r="AP6" s="607" t="s">
        <v>222</v>
      </c>
      <c r="AQ6" s="608"/>
      <c r="AR6" s="608"/>
      <c r="AS6" s="608"/>
      <c r="AT6" s="608"/>
      <c r="AU6" s="608"/>
      <c r="AV6" s="608"/>
      <c r="AW6" s="608"/>
      <c r="AX6" s="608"/>
      <c r="AY6" s="608"/>
      <c r="AZ6" s="608"/>
      <c r="BA6" s="608"/>
      <c r="BB6" s="608"/>
      <c r="BC6" s="608"/>
      <c r="BD6" s="608"/>
      <c r="BE6" s="608"/>
      <c r="BF6" s="609"/>
      <c r="BG6" s="610">
        <v>844611</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73589</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73589</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123</v>
      </c>
      <c r="S7" s="611"/>
      <c r="T7" s="611"/>
      <c r="U7" s="611"/>
      <c r="V7" s="611"/>
      <c r="W7" s="611"/>
      <c r="X7" s="611"/>
      <c r="Y7" s="612"/>
      <c r="Z7" s="613">
        <v>0</v>
      </c>
      <c r="AA7" s="613"/>
      <c r="AB7" s="613"/>
      <c r="AC7" s="613"/>
      <c r="AD7" s="614">
        <v>123</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310840</v>
      </c>
      <c r="BH7" s="611"/>
      <c r="BI7" s="611"/>
      <c r="BJ7" s="611"/>
      <c r="BK7" s="611"/>
      <c r="BL7" s="611"/>
      <c r="BM7" s="611"/>
      <c r="BN7" s="612"/>
      <c r="BO7" s="613">
        <v>36.799999999999997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1495259</v>
      </c>
      <c r="CS7" s="611"/>
      <c r="CT7" s="611"/>
      <c r="CU7" s="611"/>
      <c r="CV7" s="611"/>
      <c r="CW7" s="611"/>
      <c r="CX7" s="611"/>
      <c r="CY7" s="612"/>
      <c r="CZ7" s="613">
        <v>20.100000000000001</v>
      </c>
      <c r="DA7" s="613"/>
      <c r="DB7" s="613"/>
      <c r="DC7" s="613"/>
      <c r="DD7" s="619">
        <v>6484</v>
      </c>
      <c r="DE7" s="611"/>
      <c r="DF7" s="611"/>
      <c r="DG7" s="611"/>
      <c r="DH7" s="611"/>
      <c r="DI7" s="611"/>
      <c r="DJ7" s="611"/>
      <c r="DK7" s="611"/>
      <c r="DL7" s="611"/>
      <c r="DM7" s="611"/>
      <c r="DN7" s="611"/>
      <c r="DO7" s="611"/>
      <c r="DP7" s="612"/>
      <c r="DQ7" s="619">
        <v>843319</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2650</v>
      </c>
      <c r="S8" s="611"/>
      <c r="T8" s="611"/>
      <c r="U8" s="611"/>
      <c r="V8" s="611"/>
      <c r="W8" s="611"/>
      <c r="X8" s="611"/>
      <c r="Y8" s="612"/>
      <c r="Z8" s="613">
        <v>0</v>
      </c>
      <c r="AA8" s="613"/>
      <c r="AB8" s="613"/>
      <c r="AC8" s="613"/>
      <c r="AD8" s="614">
        <v>2650</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13526</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2028669</v>
      </c>
      <c r="CS8" s="611"/>
      <c r="CT8" s="611"/>
      <c r="CU8" s="611"/>
      <c r="CV8" s="611"/>
      <c r="CW8" s="611"/>
      <c r="CX8" s="611"/>
      <c r="CY8" s="612"/>
      <c r="CZ8" s="613">
        <v>27.3</v>
      </c>
      <c r="DA8" s="613"/>
      <c r="DB8" s="613"/>
      <c r="DC8" s="613"/>
      <c r="DD8" s="619">
        <v>13034</v>
      </c>
      <c r="DE8" s="611"/>
      <c r="DF8" s="611"/>
      <c r="DG8" s="611"/>
      <c r="DH8" s="611"/>
      <c r="DI8" s="611"/>
      <c r="DJ8" s="611"/>
      <c r="DK8" s="611"/>
      <c r="DL8" s="611"/>
      <c r="DM8" s="611"/>
      <c r="DN8" s="611"/>
      <c r="DO8" s="611"/>
      <c r="DP8" s="612"/>
      <c r="DQ8" s="619">
        <v>1189982</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2896</v>
      </c>
      <c r="S9" s="611"/>
      <c r="T9" s="611"/>
      <c r="U9" s="611"/>
      <c r="V9" s="611"/>
      <c r="W9" s="611"/>
      <c r="X9" s="611"/>
      <c r="Y9" s="612"/>
      <c r="Z9" s="613">
        <v>0</v>
      </c>
      <c r="AA9" s="613"/>
      <c r="AB9" s="613"/>
      <c r="AC9" s="613"/>
      <c r="AD9" s="614">
        <v>2896</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254715</v>
      </c>
      <c r="BH9" s="611"/>
      <c r="BI9" s="611"/>
      <c r="BJ9" s="611"/>
      <c r="BK9" s="611"/>
      <c r="BL9" s="611"/>
      <c r="BM9" s="611"/>
      <c r="BN9" s="612"/>
      <c r="BO9" s="613">
        <v>30.1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669135</v>
      </c>
      <c r="CS9" s="611"/>
      <c r="CT9" s="611"/>
      <c r="CU9" s="611"/>
      <c r="CV9" s="611"/>
      <c r="CW9" s="611"/>
      <c r="CX9" s="611"/>
      <c r="CY9" s="612"/>
      <c r="CZ9" s="613">
        <v>9</v>
      </c>
      <c r="DA9" s="613"/>
      <c r="DB9" s="613"/>
      <c r="DC9" s="613"/>
      <c r="DD9" s="619">
        <v>25535</v>
      </c>
      <c r="DE9" s="611"/>
      <c r="DF9" s="611"/>
      <c r="DG9" s="611"/>
      <c r="DH9" s="611"/>
      <c r="DI9" s="611"/>
      <c r="DJ9" s="611"/>
      <c r="DK9" s="611"/>
      <c r="DL9" s="611"/>
      <c r="DM9" s="611"/>
      <c r="DN9" s="611"/>
      <c r="DO9" s="611"/>
      <c r="DP9" s="612"/>
      <c r="DQ9" s="619">
        <v>579693</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16210</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2916</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2916</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205583</v>
      </c>
      <c r="S11" s="611"/>
      <c r="T11" s="611"/>
      <c r="U11" s="611"/>
      <c r="V11" s="611"/>
      <c r="W11" s="611"/>
      <c r="X11" s="611"/>
      <c r="Y11" s="612"/>
      <c r="Z11" s="615">
        <v>2.7</v>
      </c>
      <c r="AA11" s="616"/>
      <c r="AB11" s="616"/>
      <c r="AC11" s="622"/>
      <c r="AD11" s="619">
        <v>205583</v>
      </c>
      <c r="AE11" s="611"/>
      <c r="AF11" s="611"/>
      <c r="AG11" s="611"/>
      <c r="AH11" s="611"/>
      <c r="AI11" s="611"/>
      <c r="AJ11" s="611"/>
      <c r="AK11" s="612"/>
      <c r="AL11" s="615">
        <v>5.7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26389</v>
      </c>
      <c r="BH11" s="611"/>
      <c r="BI11" s="611"/>
      <c r="BJ11" s="611"/>
      <c r="BK11" s="611"/>
      <c r="BL11" s="611"/>
      <c r="BM11" s="611"/>
      <c r="BN11" s="612"/>
      <c r="BO11" s="613">
        <v>3.1</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771365</v>
      </c>
      <c r="CS11" s="611"/>
      <c r="CT11" s="611"/>
      <c r="CU11" s="611"/>
      <c r="CV11" s="611"/>
      <c r="CW11" s="611"/>
      <c r="CX11" s="611"/>
      <c r="CY11" s="612"/>
      <c r="CZ11" s="613">
        <v>10.4</v>
      </c>
      <c r="DA11" s="613"/>
      <c r="DB11" s="613"/>
      <c r="DC11" s="613"/>
      <c r="DD11" s="619">
        <v>351700</v>
      </c>
      <c r="DE11" s="611"/>
      <c r="DF11" s="611"/>
      <c r="DG11" s="611"/>
      <c r="DH11" s="611"/>
      <c r="DI11" s="611"/>
      <c r="DJ11" s="611"/>
      <c r="DK11" s="611"/>
      <c r="DL11" s="611"/>
      <c r="DM11" s="611"/>
      <c r="DN11" s="611"/>
      <c r="DO11" s="611"/>
      <c r="DP11" s="612"/>
      <c r="DQ11" s="619">
        <v>268252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2416</v>
      </c>
      <c r="S12" s="611"/>
      <c r="T12" s="611"/>
      <c r="U12" s="611"/>
      <c r="V12" s="611"/>
      <c r="W12" s="611"/>
      <c r="X12" s="611"/>
      <c r="Y12" s="612"/>
      <c r="Z12" s="613">
        <v>0</v>
      </c>
      <c r="AA12" s="613"/>
      <c r="AB12" s="613"/>
      <c r="AC12" s="613"/>
      <c r="AD12" s="614">
        <v>2416</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431341</v>
      </c>
      <c r="BH12" s="611"/>
      <c r="BI12" s="611"/>
      <c r="BJ12" s="611"/>
      <c r="BK12" s="611"/>
      <c r="BL12" s="611"/>
      <c r="BM12" s="611"/>
      <c r="BN12" s="612"/>
      <c r="BO12" s="613">
        <v>51</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411199</v>
      </c>
      <c r="CS12" s="611"/>
      <c r="CT12" s="611"/>
      <c r="CU12" s="611"/>
      <c r="CV12" s="611"/>
      <c r="CW12" s="611"/>
      <c r="CX12" s="611"/>
      <c r="CY12" s="612"/>
      <c r="CZ12" s="613">
        <v>5.5</v>
      </c>
      <c r="DA12" s="613"/>
      <c r="DB12" s="613"/>
      <c r="DC12" s="613"/>
      <c r="DD12" s="619">
        <v>47562</v>
      </c>
      <c r="DE12" s="611"/>
      <c r="DF12" s="611"/>
      <c r="DG12" s="611"/>
      <c r="DH12" s="611"/>
      <c r="DI12" s="611"/>
      <c r="DJ12" s="611"/>
      <c r="DK12" s="611"/>
      <c r="DL12" s="611"/>
      <c r="DM12" s="611"/>
      <c r="DN12" s="611"/>
      <c r="DO12" s="611"/>
      <c r="DP12" s="612"/>
      <c r="DQ12" s="619">
        <v>198845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419361</v>
      </c>
      <c r="BH13" s="611"/>
      <c r="BI13" s="611"/>
      <c r="BJ13" s="611"/>
      <c r="BK13" s="611"/>
      <c r="BL13" s="611"/>
      <c r="BM13" s="611"/>
      <c r="BN13" s="612"/>
      <c r="BO13" s="613">
        <v>49.6</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333524</v>
      </c>
      <c r="CS13" s="611"/>
      <c r="CT13" s="611"/>
      <c r="CU13" s="611"/>
      <c r="CV13" s="611"/>
      <c r="CW13" s="611"/>
      <c r="CX13" s="611"/>
      <c r="CY13" s="612"/>
      <c r="CZ13" s="613">
        <v>4.5</v>
      </c>
      <c r="DA13" s="613"/>
      <c r="DB13" s="613"/>
      <c r="DC13" s="613"/>
      <c r="DD13" s="619">
        <v>233971</v>
      </c>
      <c r="DE13" s="611"/>
      <c r="DF13" s="611"/>
      <c r="DG13" s="611"/>
      <c r="DH13" s="611"/>
      <c r="DI13" s="611"/>
      <c r="DJ13" s="611"/>
      <c r="DK13" s="611"/>
      <c r="DL13" s="611"/>
      <c r="DM13" s="611"/>
      <c r="DN13" s="611"/>
      <c r="DO13" s="611"/>
      <c r="DP13" s="612"/>
      <c r="DQ13" s="619">
        <v>90624</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371</v>
      </c>
      <c r="S14" s="611"/>
      <c r="T14" s="611"/>
      <c r="U14" s="611"/>
      <c r="V14" s="611"/>
      <c r="W14" s="611"/>
      <c r="X14" s="611"/>
      <c r="Y14" s="612"/>
      <c r="Z14" s="613">
        <v>0</v>
      </c>
      <c r="AA14" s="613"/>
      <c r="AB14" s="613"/>
      <c r="AC14" s="613"/>
      <c r="AD14" s="614">
        <v>371</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46153</v>
      </c>
      <c r="BH14" s="611"/>
      <c r="BI14" s="611"/>
      <c r="BJ14" s="611"/>
      <c r="BK14" s="611"/>
      <c r="BL14" s="611"/>
      <c r="BM14" s="611"/>
      <c r="BN14" s="612"/>
      <c r="BO14" s="613">
        <v>5.5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208042</v>
      </c>
      <c r="CS14" s="611"/>
      <c r="CT14" s="611"/>
      <c r="CU14" s="611"/>
      <c r="CV14" s="611"/>
      <c r="CW14" s="611"/>
      <c r="CX14" s="611"/>
      <c r="CY14" s="612"/>
      <c r="CZ14" s="613">
        <v>2.8</v>
      </c>
      <c r="DA14" s="613"/>
      <c r="DB14" s="613"/>
      <c r="DC14" s="613"/>
      <c r="DD14" s="619">
        <v>7871</v>
      </c>
      <c r="DE14" s="611"/>
      <c r="DF14" s="611"/>
      <c r="DG14" s="611"/>
      <c r="DH14" s="611"/>
      <c r="DI14" s="611"/>
      <c r="DJ14" s="611"/>
      <c r="DK14" s="611"/>
      <c r="DL14" s="611"/>
      <c r="DM14" s="611"/>
      <c r="DN14" s="611"/>
      <c r="DO14" s="611"/>
      <c r="DP14" s="612"/>
      <c r="DQ14" s="619">
        <v>199984</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56277</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589412</v>
      </c>
      <c r="CS15" s="611"/>
      <c r="CT15" s="611"/>
      <c r="CU15" s="611"/>
      <c r="CV15" s="611"/>
      <c r="CW15" s="611"/>
      <c r="CX15" s="611"/>
      <c r="CY15" s="612"/>
      <c r="CZ15" s="613">
        <v>7.9</v>
      </c>
      <c r="DA15" s="613"/>
      <c r="DB15" s="613"/>
      <c r="DC15" s="613"/>
      <c r="DD15" s="619">
        <v>43546</v>
      </c>
      <c r="DE15" s="611"/>
      <c r="DF15" s="611"/>
      <c r="DG15" s="611"/>
      <c r="DH15" s="611"/>
      <c r="DI15" s="611"/>
      <c r="DJ15" s="611"/>
      <c r="DK15" s="611"/>
      <c r="DL15" s="611"/>
      <c r="DM15" s="611"/>
      <c r="DN15" s="611"/>
      <c r="DO15" s="611"/>
      <c r="DP15" s="612"/>
      <c r="DQ15" s="619">
        <v>312873</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5270</v>
      </c>
      <c r="S16" s="611"/>
      <c r="T16" s="611"/>
      <c r="U16" s="611"/>
      <c r="V16" s="611"/>
      <c r="W16" s="611"/>
      <c r="X16" s="611"/>
      <c r="Y16" s="612"/>
      <c r="Z16" s="613">
        <v>0.1</v>
      </c>
      <c r="AA16" s="613"/>
      <c r="AB16" s="613"/>
      <c r="AC16" s="613"/>
      <c r="AD16" s="614">
        <v>5270</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278572</v>
      </c>
      <c r="CS16" s="611"/>
      <c r="CT16" s="611"/>
      <c r="CU16" s="611"/>
      <c r="CV16" s="611"/>
      <c r="CW16" s="611"/>
      <c r="CX16" s="611"/>
      <c r="CY16" s="612"/>
      <c r="CZ16" s="613">
        <v>3.7</v>
      </c>
      <c r="DA16" s="613"/>
      <c r="DB16" s="613"/>
      <c r="DC16" s="613"/>
      <c r="DD16" s="619" t="s">
        <v>122</v>
      </c>
      <c r="DE16" s="611"/>
      <c r="DF16" s="611"/>
      <c r="DG16" s="611"/>
      <c r="DH16" s="611"/>
      <c r="DI16" s="611"/>
      <c r="DJ16" s="611"/>
      <c r="DK16" s="611"/>
      <c r="DL16" s="611"/>
      <c r="DM16" s="611"/>
      <c r="DN16" s="611"/>
      <c r="DO16" s="611"/>
      <c r="DP16" s="612"/>
      <c r="DQ16" s="619">
        <v>63222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10079</v>
      </c>
      <c r="S17" s="611"/>
      <c r="T17" s="611"/>
      <c r="U17" s="611"/>
      <c r="V17" s="611"/>
      <c r="W17" s="611"/>
      <c r="X17" s="611"/>
      <c r="Y17" s="612"/>
      <c r="Z17" s="613">
        <v>0.1</v>
      </c>
      <c r="AA17" s="613"/>
      <c r="AB17" s="613"/>
      <c r="AC17" s="613"/>
      <c r="AD17" s="614">
        <v>10079</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574149</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561729</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10706</v>
      </c>
      <c r="S18" s="611"/>
      <c r="T18" s="611"/>
      <c r="U18" s="611"/>
      <c r="V18" s="611"/>
      <c r="W18" s="611"/>
      <c r="X18" s="611"/>
      <c r="Y18" s="612"/>
      <c r="Z18" s="613">
        <v>0.1</v>
      </c>
      <c r="AA18" s="613"/>
      <c r="AB18" s="613"/>
      <c r="AC18" s="613"/>
      <c r="AD18" s="614">
        <v>10706</v>
      </c>
      <c r="AE18" s="614"/>
      <c r="AF18" s="614"/>
      <c r="AG18" s="614"/>
      <c r="AH18" s="614"/>
      <c r="AI18" s="614"/>
      <c r="AJ18" s="614"/>
      <c r="AK18" s="614"/>
      <c r="AL18" s="615">
        <v>0.3</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5867</v>
      </c>
      <c r="S19" s="611"/>
      <c r="T19" s="611"/>
      <c r="U19" s="611"/>
      <c r="V19" s="611"/>
      <c r="W19" s="611"/>
      <c r="X19" s="611"/>
      <c r="Y19" s="612"/>
      <c r="Z19" s="613">
        <v>0.1</v>
      </c>
      <c r="AA19" s="613"/>
      <c r="AB19" s="613"/>
      <c r="AC19" s="613"/>
      <c r="AD19" s="614">
        <v>5867</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720</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4839</v>
      </c>
      <c r="S20" s="611"/>
      <c r="T20" s="611"/>
      <c r="U20" s="611"/>
      <c r="V20" s="611"/>
      <c r="W20" s="611"/>
      <c r="X20" s="611"/>
      <c r="Y20" s="612"/>
      <c r="Z20" s="613">
        <v>0.1</v>
      </c>
      <c r="AA20" s="613"/>
      <c r="AB20" s="613"/>
      <c r="AC20" s="613"/>
      <c r="AD20" s="614">
        <v>4839</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720</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7435831</v>
      </c>
      <c r="CS20" s="611"/>
      <c r="CT20" s="611"/>
      <c r="CU20" s="611"/>
      <c r="CV20" s="611"/>
      <c r="CW20" s="611"/>
      <c r="CX20" s="611"/>
      <c r="CY20" s="612"/>
      <c r="CZ20" s="613">
        <v>100</v>
      </c>
      <c r="DA20" s="613"/>
      <c r="DB20" s="613"/>
      <c r="DC20" s="613"/>
      <c r="DD20" s="619">
        <v>729703</v>
      </c>
      <c r="DE20" s="611"/>
      <c r="DF20" s="611"/>
      <c r="DG20" s="611"/>
      <c r="DH20" s="611"/>
      <c r="DI20" s="611"/>
      <c r="DJ20" s="611"/>
      <c r="DK20" s="611"/>
      <c r="DL20" s="611"/>
      <c r="DM20" s="611"/>
      <c r="DN20" s="611"/>
      <c r="DO20" s="611"/>
      <c r="DP20" s="612"/>
      <c r="DQ20" s="619">
        <v>4385028</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2734013</v>
      </c>
      <c r="S21" s="611"/>
      <c r="T21" s="611"/>
      <c r="U21" s="611"/>
      <c r="V21" s="611"/>
      <c r="W21" s="611"/>
      <c r="X21" s="611"/>
      <c r="Y21" s="612"/>
      <c r="Z21" s="613">
        <v>36.299999999999997</v>
      </c>
      <c r="AA21" s="613"/>
      <c r="AB21" s="613"/>
      <c r="AC21" s="613"/>
      <c r="AD21" s="614">
        <v>2414665</v>
      </c>
      <c r="AE21" s="614"/>
      <c r="AF21" s="614"/>
      <c r="AG21" s="614"/>
      <c r="AH21" s="614"/>
      <c r="AI21" s="614"/>
      <c r="AJ21" s="614"/>
      <c r="AK21" s="614"/>
      <c r="AL21" s="615">
        <v>67.2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720</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2414665</v>
      </c>
      <c r="S22" s="611"/>
      <c r="T22" s="611"/>
      <c r="U22" s="611"/>
      <c r="V22" s="611"/>
      <c r="W22" s="611"/>
      <c r="X22" s="611"/>
      <c r="Y22" s="612"/>
      <c r="Z22" s="613">
        <v>32</v>
      </c>
      <c r="AA22" s="613"/>
      <c r="AB22" s="613"/>
      <c r="AC22" s="613"/>
      <c r="AD22" s="614">
        <v>2414665</v>
      </c>
      <c r="AE22" s="614"/>
      <c r="AF22" s="614"/>
      <c r="AG22" s="614"/>
      <c r="AH22" s="614"/>
      <c r="AI22" s="614"/>
      <c r="AJ22" s="614"/>
      <c r="AK22" s="614"/>
      <c r="AL22" s="615">
        <v>67.2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319348</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2820400</v>
      </c>
      <c r="CS24" s="600"/>
      <c r="CT24" s="600"/>
      <c r="CU24" s="600"/>
      <c r="CV24" s="600"/>
      <c r="CW24" s="600"/>
      <c r="CX24" s="600"/>
      <c r="CY24" s="601"/>
      <c r="CZ24" s="604">
        <v>37.9</v>
      </c>
      <c r="DA24" s="605"/>
      <c r="DB24" s="605"/>
      <c r="DC24" s="621"/>
      <c r="DD24" s="642">
        <v>2040597</v>
      </c>
      <c r="DE24" s="600"/>
      <c r="DF24" s="600"/>
      <c r="DG24" s="600"/>
      <c r="DH24" s="600"/>
      <c r="DI24" s="600"/>
      <c r="DJ24" s="600"/>
      <c r="DK24" s="601"/>
      <c r="DL24" s="642">
        <v>1824515</v>
      </c>
      <c r="DM24" s="600"/>
      <c r="DN24" s="600"/>
      <c r="DO24" s="600"/>
      <c r="DP24" s="600"/>
      <c r="DQ24" s="600"/>
      <c r="DR24" s="600"/>
      <c r="DS24" s="600"/>
      <c r="DT24" s="600"/>
      <c r="DU24" s="600"/>
      <c r="DV24" s="601"/>
      <c r="DW24" s="604">
        <v>50.6</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3903623</v>
      </c>
      <c r="S25" s="611"/>
      <c r="T25" s="611"/>
      <c r="U25" s="611"/>
      <c r="V25" s="611"/>
      <c r="W25" s="611"/>
      <c r="X25" s="611"/>
      <c r="Y25" s="612"/>
      <c r="Z25" s="613">
        <v>51.8</v>
      </c>
      <c r="AA25" s="613"/>
      <c r="AB25" s="613"/>
      <c r="AC25" s="613"/>
      <c r="AD25" s="614">
        <v>3584275</v>
      </c>
      <c r="AE25" s="614"/>
      <c r="AF25" s="614"/>
      <c r="AG25" s="614"/>
      <c r="AH25" s="614"/>
      <c r="AI25" s="614"/>
      <c r="AJ25" s="614"/>
      <c r="AK25" s="614"/>
      <c r="AL25" s="615">
        <v>99.8</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1071125</v>
      </c>
      <c r="CS25" s="643"/>
      <c r="CT25" s="643"/>
      <c r="CU25" s="643"/>
      <c r="CV25" s="643"/>
      <c r="CW25" s="643"/>
      <c r="CX25" s="643"/>
      <c r="CY25" s="644"/>
      <c r="CZ25" s="615">
        <v>14.4</v>
      </c>
      <c r="DA25" s="640"/>
      <c r="DB25" s="640"/>
      <c r="DC25" s="645"/>
      <c r="DD25" s="619">
        <v>945033</v>
      </c>
      <c r="DE25" s="643"/>
      <c r="DF25" s="643"/>
      <c r="DG25" s="643"/>
      <c r="DH25" s="643"/>
      <c r="DI25" s="643"/>
      <c r="DJ25" s="643"/>
      <c r="DK25" s="644"/>
      <c r="DL25" s="619">
        <v>918506</v>
      </c>
      <c r="DM25" s="643"/>
      <c r="DN25" s="643"/>
      <c r="DO25" s="643"/>
      <c r="DP25" s="643"/>
      <c r="DQ25" s="643"/>
      <c r="DR25" s="643"/>
      <c r="DS25" s="643"/>
      <c r="DT25" s="643"/>
      <c r="DU25" s="643"/>
      <c r="DV25" s="644"/>
      <c r="DW25" s="615">
        <v>25.4</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1160</v>
      </c>
      <c r="S26" s="611"/>
      <c r="T26" s="611"/>
      <c r="U26" s="611"/>
      <c r="V26" s="611"/>
      <c r="W26" s="611"/>
      <c r="X26" s="611"/>
      <c r="Y26" s="612"/>
      <c r="Z26" s="613">
        <v>0</v>
      </c>
      <c r="AA26" s="613"/>
      <c r="AB26" s="613"/>
      <c r="AC26" s="613"/>
      <c r="AD26" s="614">
        <v>1160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643722</v>
      </c>
      <c r="CS26" s="611"/>
      <c r="CT26" s="611"/>
      <c r="CU26" s="611"/>
      <c r="CV26" s="611"/>
      <c r="CW26" s="611"/>
      <c r="CX26" s="611"/>
      <c r="CY26" s="612"/>
      <c r="CZ26" s="615">
        <v>8.6999999999999993</v>
      </c>
      <c r="DA26" s="640"/>
      <c r="DB26" s="640"/>
      <c r="DC26" s="645"/>
      <c r="DD26" s="619">
        <v>606343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154338</v>
      </c>
      <c r="S27" s="611"/>
      <c r="T27" s="611"/>
      <c r="U27" s="611"/>
      <c r="V27" s="611"/>
      <c r="W27" s="611"/>
      <c r="X27" s="611"/>
      <c r="Y27" s="612"/>
      <c r="Z27" s="613">
        <v>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845331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1175126</v>
      </c>
      <c r="CS27" s="643"/>
      <c r="CT27" s="643"/>
      <c r="CU27" s="643"/>
      <c r="CV27" s="643"/>
      <c r="CW27" s="643"/>
      <c r="CX27" s="643"/>
      <c r="CY27" s="644"/>
      <c r="CZ27" s="615">
        <v>15.8</v>
      </c>
      <c r="DA27" s="640"/>
      <c r="DB27" s="640"/>
      <c r="DC27" s="645"/>
      <c r="DD27" s="619">
        <v>533835</v>
      </c>
      <c r="DE27" s="643"/>
      <c r="DF27" s="643"/>
      <c r="DG27" s="643"/>
      <c r="DH27" s="643"/>
      <c r="DI27" s="643"/>
      <c r="DJ27" s="643"/>
      <c r="DK27" s="644"/>
      <c r="DL27" s="619">
        <v>344280</v>
      </c>
      <c r="DM27" s="643"/>
      <c r="DN27" s="643"/>
      <c r="DO27" s="643"/>
      <c r="DP27" s="643"/>
      <c r="DQ27" s="643"/>
      <c r="DR27" s="643"/>
      <c r="DS27" s="643"/>
      <c r="DT27" s="643"/>
      <c r="DU27" s="643"/>
      <c r="DV27" s="644"/>
      <c r="DW27" s="615">
        <v>9.5</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47595</v>
      </c>
      <c r="S28" s="611"/>
      <c r="T28" s="611"/>
      <c r="U28" s="611"/>
      <c r="V28" s="611"/>
      <c r="W28" s="611"/>
      <c r="X28" s="611"/>
      <c r="Y28" s="612"/>
      <c r="Z28" s="613">
        <v>0.6</v>
      </c>
      <c r="AA28" s="613"/>
      <c r="AB28" s="613"/>
      <c r="AC28" s="613"/>
      <c r="AD28" s="614">
        <v>3727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574149</v>
      </c>
      <c r="CS28" s="611"/>
      <c r="CT28" s="611"/>
      <c r="CU28" s="611"/>
      <c r="CV28" s="611"/>
      <c r="CW28" s="611"/>
      <c r="CX28" s="611"/>
      <c r="CY28" s="612"/>
      <c r="CZ28" s="615">
        <v>7.7</v>
      </c>
      <c r="DA28" s="640"/>
      <c r="DB28" s="640"/>
      <c r="DC28" s="645"/>
      <c r="DD28" s="619">
        <v>561729</v>
      </c>
      <c r="DE28" s="611"/>
      <c r="DF28" s="611"/>
      <c r="DG28" s="611"/>
      <c r="DH28" s="611"/>
      <c r="DI28" s="611"/>
      <c r="DJ28" s="611"/>
      <c r="DK28" s="612"/>
      <c r="DL28" s="619">
        <v>561729</v>
      </c>
      <c r="DM28" s="611"/>
      <c r="DN28" s="611"/>
      <c r="DO28" s="611"/>
      <c r="DP28" s="611"/>
      <c r="DQ28" s="611"/>
      <c r="DR28" s="611"/>
      <c r="DS28" s="611"/>
      <c r="DT28" s="611"/>
      <c r="DU28" s="611"/>
      <c r="DV28" s="612"/>
      <c r="DW28" s="615">
        <v>15.6</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8411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574149</v>
      </c>
      <c r="CS29" s="643"/>
      <c r="CT29" s="643"/>
      <c r="CU29" s="643"/>
      <c r="CV29" s="643"/>
      <c r="CW29" s="643"/>
      <c r="CX29" s="643"/>
      <c r="CY29" s="644"/>
      <c r="CZ29" s="615">
        <v>7.7</v>
      </c>
      <c r="DA29" s="640"/>
      <c r="DB29" s="640"/>
      <c r="DC29" s="645"/>
      <c r="DD29" s="619">
        <v>561729</v>
      </c>
      <c r="DE29" s="643"/>
      <c r="DF29" s="643"/>
      <c r="DG29" s="643"/>
      <c r="DH29" s="643"/>
      <c r="DI29" s="643"/>
      <c r="DJ29" s="643"/>
      <c r="DK29" s="644"/>
      <c r="DL29" s="619">
        <v>561729</v>
      </c>
      <c r="DM29" s="643"/>
      <c r="DN29" s="643"/>
      <c r="DO29" s="643"/>
      <c r="DP29" s="643"/>
      <c r="DQ29" s="643"/>
      <c r="DR29" s="643"/>
      <c r="DS29" s="643"/>
      <c r="DT29" s="643"/>
      <c r="DU29" s="643"/>
      <c r="DV29" s="644"/>
      <c r="DW29" s="615">
        <v>15.6</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961427</v>
      </c>
      <c r="S30" s="611"/>
      <c r="T30" s="611"/>
      <c r="U30" s="611"/>
      <c r="V30" s="611"/>
      <c r="W30" s="611"/>
      <c r="X30" s="611"/>
      <c r="Y30" s="612"/>
      <c r="Z30" s="613">
        <v>12.8</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560727</v>
      </c>
      <c r="CS30" s="611"/>
      <c r="CT30" s="611"/>
      <c r="CU30" s="611"/>
      <c r="CV30" s="611"/>
      <c r="CW30" s="611"/>
      <c r="CX30" s="611"/>
      <c r="CY30" s="612"/>
      <c r="CZ30" s="615">
        <v>7.5</v>
      </c>
      <c r="DA30" s="640"/>
      <c r="DB30" s="640"/>
      <c r="DC30" s="645"/>
      <c r="DD30" s="619">
        <v>549225</v>
      </c>
      <c r="DE30" s="611"/>
      <c r="DF30" s="611"/>
      <c r="DG30" s="611"/>
      <c r="DH30" s="611"/>
      <c r="DI30" s="611"/>
      <c r="DJ30" s="611"/>
      <c r="DK30" s="612"/>
      <c r="DL30" s="619">
        <v>549225</v>
      </c>
      <c r="DM30" s="611"/>
      <c r="DN30" s="611"/>
      <c r="DO30" s="611"/>
      <c r="DP30" s="611"/>
      <c r="DQ30" s="611"/>
      <c r="DR30" s="611"/>
      <c r="DS30" s="611"/>
      <c r="DT30" s="611"/>
      <c r="DU30" s="611"/>
      <c r="DV30" s="612"/>
      <c r="DW30" s="615">
        <v>15.2</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v>
      </c>
      <c r="BH31" s="654"/>
      <c r="BI31" s="654"/>
      <c r="BJ31" s="654"/>
      <c r="BK31" s="654"/>
      <c r="BL31" s="654"/>
      <c r="BM31" s="605">
        <v>95.7</v>
      </c>
      <c r="BN31" s="654"/>
      <c r="BO31" s="654"/>
      <c r="BP31" s="654"/>
      <c r="BQ31" s="655"/>
      <c r="BR31" s="657">
        <v>99.3</v>
      </c>
      <c r="BS31" s="654"/>
      <c r="BT31" s="654"/>
      <c r="BU31" s="654"/>
      <c r="BV31" s="654"/>
      <c r="BW31" s="654"/>
      <c r="BX31" s="605">
        <v>95.4</v>
      </c>
      <c r="BY31" s="654"/>
      <c r="BZ31" s="654"/>
      <c r="CA31" s="654"/>
      <c r="CB31" s="655"/>
      <c r="CD31" s="650"/>
      <c r="CE31" s="651"/>
      <c r="CF31" s="607" t="s">
        <v>301</v>
      </c>
      <c r="CG31" s="608"/>
      <c r="CH31" s="608"/>
      <c r="CI31" s="608"/>
      <c r="CJ31" s="608"/>
      <c r="CK31" s="608"/>
      <c r="CL31" s="608"/>
      <c r="CM31" s="608"/>
      <c r="CN31" s="608"/>
      <c r="CO31" s="608"/>
      <c r="CP31" s="608"/>
      <c r="CQ31" s="609"/>
      <c r="CR31" s="610">
        <v>13422</v>
      </c>
      <c r="CS31" s="643"/>
      <c r="CT31" s="643"/>
      <c r="CU31" s="643"/>
      <c r="CV31" s="643"/>
      <c r="CW31" s="643"/>
      <c r="CX31" s="643"/>
      <c r="CY31" s="644"/>
      <c r="CZ31" s="615">
        <v>0.2</v>
      </c>
      <c r="DA31" s="640"/>
      <c r="DB31" s="640"/>
      <c r="DC31" s="645"/>
      <c r="DD31" s="619">
        <v>12504</v>
      </c>
      <c r="DE31" s="643"/>
      <c r="DF31" s="643"/>
      <c r="DG31" s="643"/>
      <c r="DH31" s="643"/>
      <c r="DI31" s="643"/>
      <c r="DJ31" s="643"/>
      <c r="DK31" s="644"/>
      <c r="DL31" s="619">
        <v>12504</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772614</v>
      </c>
      <c r="S32" s="611"/>
      <c r="T32" s="611"/>
      <c r="U32" s="611"/>
      <c r="V32" s="611"/>
      <c r="W32" s="611"/>
      <c r="X32" s="611"/>
      <c r="Y32" s="612"/>
      <c r="Z32" s="613">
        <v>10.3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98.9</v>
      </c>
      <c r="BH32" s="643"/>
      <c r="BI32" s="643"/>
      <c r="BJ32" s="643"/>
      <c r="BK32" s="643"/>
      <c r="BL32" s="643"/>
      <c r="BM32" s="616">
        <v>96.5</v>
      </c>
      <c r="BN32" s="643"/>
      <c r="BO32" s="643"/>
      <c r="BP32" s="643"/>
      <c r="BQ32" s="656"/>
      <c r="BR32" s="667">
        <v>99.5</v>
      </c>
      <c r="BS32" s="643"/>
      <c r="BT32" s="643"/>
      <c r="BU32" s="643"/>
      <c r="BV32" s="643"/>
      <c r="BW32" s="643"/>
      <c r="BX32" s="616">
        <v>96.7</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11482</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v>
      </c>
      <c r="BH33" s="669"/>
      <c r="BI33" s="669"/>
      <c r="BJ33" s="669"/>
      <c r="BK33" s="669"/>
      <c r="BL33" s="669"/>
      <c r="BM33" s="670">
        <v>94.4</v>
      </c>
      <c r="BN33" s="669"/>
      <c r="BO33" s="669"/>
      <c r="BP33" s="669"/>
      <c r="BQ33" s="671"/>
      <c r="BR33" s="668">
        <v>99.1</v>
      </c>
      <c r="BS33" s="669"/>
      <c r="BT33" s="669"/>
      <c r="BU33" s="669"/>
      <c r="BV33" s="669"/>
      <c r="BW33" s="669"/>
      <c r="BX33" s="670">
        <v>93.6</v>
      </c>
      <c r="BY33" s="669"/>
      <c r="BZ33" s="669"/>
      <c r="CA33" s="669"/>
      <c r="CB33" s="671"/>
      <c r="CD33" s="607" t="s">
        <v>308</v>
      </c>
      <c r="CE33" s="608"/>
      <c r="CF33" s="608"/>
      <c r="CG33" s="608"/>
      <c r="CH33" s="608"/>
      <c r="CI33" s="608"/>
      <c r="CJ33" s="608"/>
      <c r="CK33" s="608"/>
      <c r="CL33" s="608"/>
      <c r="CM33" s="608"/>
      <c r="CN33" s="608"/>
      <c r="CO33" s="608"/>
      <c r="CP33" s="608"/>
      <c r="CQ33" s="609"/>
      <c r="CR33" s="610">
        <v>3607156</v>
      </c>
      <c r="CS33" s="643"/>
      <c r="CT33" s="643"/>
      <c r="CU33" s="643"/>
      <c r="CV33" s="643"/>
      <c r="CW33" s="643"/>
      <c r="CX33" s="643"/>
      <c r="CY33" s="644"/>
      <c r="CZ33" s="615">
        <v>48.5</v>
      </c>
      <c r="DA33" s="640"/>
      <c r="DB33" s="640"/>
      <c r="DC33" s="645"/>
      <c r="DD33" s="619">
        <v>2208316</v>
      </c>
      <c r="DE33" s="643"/>
      <c r="DF33" s="643"/>
      <c r="DG33" s="643"/>
      <c r="DH33" s="643"/>
      <c r="DI33" s="643"/>
      <c r="DJ33" s="643"/>
      <c r="DK33" s="644"/>
      <c r="DL33" s="619">
        <v>1636847</v>
      </c>
      <c r="DM33" s="643"/>
      <c r="DN33" s="643"/>
      <c r="DO33" s="643"/>
      <c r="DP33" s="643"/>
      <c r="DQ33" s="643"/>
      <c r="DR33" s="643"/>
      <c r="DS33" s="643"/>
      <c r="DT33" s="643"/>
      <c r="DU33" s="643"/>
      <c r="DV33" s="644"/>
      <c r="DW33" s="615">
        <v>45.4</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602245</v>
      </c>
      <c r="S34" s="611"/>
      <c r="T34" s="611"/>
      <c r="U34" s="611"/>
      <c r="V34" s="611"/>
      <c r="W34" s="611"/>
      <c r="X34" s="611"/>
      <c r="Y34" s="612"/>
      <c r="Z34" s="613">
        <v>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935173</v>
      </c>
      <c r="CS34" s="611"/>
      <c r="CT34" s="611"/>
      <c r="CU34" s="611"/>
      <c r="CV34" s="611"/>
      <c r="CW34" s="611"/>
      <c r="CX34" s="611"/>
      <c r="CY34" s="612"/>
      <c r="CZ34" s="615">
        <v>12.6</v>
      </c>
      <c r="DA34" s="640"/>
      <c r="DB34" s="640"/>
      <c r="DC34" s="645"/>
      <c r="DD34" s="619">
        <v>663061</v>
      </c>
      <c r="DE34" s="611"/>
      <c r="DF34" s="611"/>
      <c r="DG34" s="611"/>
      <c r="DH34" s="611"/>
      <c r="DI34" s="611"/>
      <c r="DJ34" s="611"/>
      <c r="DK34" s="612"/>
      <c r="DL34" s="619">
        <v>497002</v>
      </c>
      <c r="DM34" s="611"/>
      <c r="DN34" s="611"/>
      <c r="DO34" s="611"/>
      <c r="DP34" s="611"/>
      <c r="DQ34" s="611"/>
      <c r="DR34" s="611"/>
      <c r="DS34" s="611"/>
      <c r="DT34" s="611"/>
      <c r="DU34" s="611"/>
      <c r="DV34" s="612"/>
      <c r="DW34" s="615">
        <v>13.8</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417811</v>
      </c>
      <c r="S35" s="611"/>
      <c r="T35" s="611"/>
      <c r="U35" s="611"/>
      <c r="V35" s="611"/>
      <c r="W35" s="611"/>
      <c r="X35" s="611"/>
      <c r="Y35" s="612"/>
      <c r="Z35" s="613">
        <v>5.5</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75972</v>
      </c>
      <c r="CS35" s="643"/>
      <c r="CT35" s="643"/>
      <c r="CU35" s="643"/>
      <c r="CV35" s="643"/>
      <c r="CW35" s="643"/>
      <c r="CX35" s="643"/>
      <c r="CY35" s="644"/>
      <c r="CZ35" s="615">
        <v>1</v>
      </c>
      <c r="DA35" s="640"/>
      <c r="DB35" s="640"/>
      <c r="DC35" s="645"/>
      <c r="DD35" s="619">
        <v>69611</v>
      </c>
      <c r="DE35" s="643"/>
      <c r="DF35" s="643"/>
      <c r="DG35" s="643"/>
      <c r="DH35" s="643"/>
      <c r="DI35" s="643"/>
      <c r="DJ35" s="643"/>
      <c r="DK35" s="644"/>
      <c r="DL35" s="619">
        <v>69611</v>
      </c>
      <c r="DM35" s="643"/>
      <c r="DN35" s="643"/>
      <c r="DO35" s="643"/>
      <c r="DP35" s="643"/>
      <c r="DQ35" s="643"/>
      <c r="DR35" s="643"/>
      <c r="DS35" s="643"/>
      <c r="DT35" s="643"/>
      <c r="DU35" s="643"/>
      <c r="DV35" s="644"/>
      <c r="DW35" s="615">
        <v>1.9</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44137</v>
      </c>
      <c r="S36" s="611"/>
      <c r="T36" s="611"/>
      <c r="U36" s="611"/>
      <c r="V36" s="611"/>
      <c r="W36" s="611"/>
      <c r="X36" s="611"/>
      <c r="Y36" s="612"/>
      <c r="Z36" s="613">
        <v>0.6</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897033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18063</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1350527</v>
      </c>
      <c r="CS36" s="611"/>
      <c r="CT36" s="611"/>
      <c r="CU36" s="611"/>
      <c r="CV36" s="611"/>
      <c r="CW36" s="611"/>
      <c r="CX36" s="611"/>
      <c r="CY36" s="612"/>
      <c r="CZ36" s="615">
        <v>18.2</v>
      </c>
      <c r="DA36" s="640"/>
      <c r="DB36" s="640"/>
      <c r="DC36" s="645"/>
      <c r="DD36" s="619">
        <v>761707</v>
      </c>
      <c r="DE36" s="611"/>
      <c r="DF36" s="611"/>
      <c r="DG36" s="611"/>
      <c r="DH36" s="611"/>
      <c r="DI36" s="611"/>
      <c r="DJ36" s="611"/>
      <c r="DK36" s="612"/>
      <c r="DL36" s="619">
        <v>572925</v>
      </c>
      <c r="DM36" s="611"/>
      <c r="DN36" s="611"/>
      <c r="DO36" s="611"/>
      <c r="DP36" s="611"/>
      <c r="DQ36" s="611"/>
      <c r="DR36" s="611"/>
      <c r="DS36" s="611"/>
      <c r="DT36" s="611"/>
      <c r="DU36" s="611"/>
      <c r="DV36" s="612"/>
      <c r="DW36" s="615">
        <v>15.9</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142747</v>
      </c>
      <c r="S37" s="611"/>
      <c r="T37" s="611"/>
      <c r="U37" s="611"/>
      <c r="V37" s="611"/>
      <c r="W37" s="611"/>
      <c r="X37" s="611"/>
      <c r="Y37" s="612"/>
      <c r="Z37" s="613">
        <v>1.9</v>
      </c>
      <c r="AA37" s="613"/>
      <c r="AB37" s="613"/>
      <c r="AC37" s="613"/>
      <c r="AD37" s="614">
        <v>3286</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255209</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-4342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175242</v>
      </c>
      <c r="CS37" s="643"/>
      <c r="CT37" s="643"/>
      <c r="CU37" s="643"/>
      <c r="CV37" s="643"/>
      <c r="CW37" s="643"/>
      <c r="CX37" s="643"/>
      <c r="CY37" s="644"/>
      <c r="CZ37" s="615">
        <v>2.4</v>
      </c>
      <c r="DA37" s="640"/>
      <c r="DB37" s="640"/>
      <c r="DC37" s="645"/>
      <c r="DD37" s="619">
        <v>175242</v>
      </c>
      <c r="DE37" s="643"/>
      <c r="DF37" s="643"/>
      <c r="DG37" s="643"/>
      <c r="DH37" s="643"/>
      <c r="DI37" s="643"/>
      <c r="DJ37" s="643"/>
      <c r="DK37" s="644"/>
      <c r="DL37" s="619">
        <v>160892</v>
      </c>
      <c r="DM37" s="643"/>
      <c r="DN37" s="643"/>
      <c r="DO37" s="643"/>
      <c r="DP37" s="643"/>
      <c r="DQ37" s="643"/>
      <c r="DR37" s="643"/>
      <c r="DS37" s="643"/>
      <c r="DT37" s="643"/>
      <c r="DU37" s="643"/>
      <c r="DV37" s="644"/>
      <c r="DW37" s="615">
        <v>4.5</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467066</v>
      </c>
      <c r="S38" s="611"/>
      <c r="T38" s="611"/>
      <c r="U38" s="611"/>
      <c r="V38" s="611"/>
      <c r="W38" s="611"/>
      <c r="X38" s="611"/>
      <c r="Y38" s="612"/>
      <c r="Z38" s="613">
        <v>6.2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11790</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1414</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631210</v>
      </c>
      <c r="CS38" s="611"/>
      <c r="CT38" s="611"/>
      <c r="CU38" s="611"/>
      <c r="CV38" s="611"/>
      <c r="CW38" s="611"/>
      <c r="CX38" s="611"/>
      <c r="CY38" s="612"/>
      <c r="CZ38" s="615">
        <v>8.5</v>
      </c>
      <c r="DA38" s="640"/>
      <c r="DB38" s="640"/>
      <c r="DC38" s="645"/>
      <c r="DD38" s="619">
        <v>497309</v>
      </c>
      <c r="DE38" s="611"/>
      <c r="DF38" s="611"/>
      <c r="DG38" s="611"/>
      <c r="DH38" s="611"/>
      <c r="DI38" s="611"/>
      <c r="DJ38" s="611"/>
      <c r="DK38" s="612"/>
      <c r="DL38" s="619">
        <v>497309</v>
      </c>
      <c r="DM38" s="611"/>
      <c r="DN38" s="611"/>
      <c r="DO38" s="611"/>
      <c r="DP38" s="611"/>
      <c r="DQ38" s="611"/>
      <c r="DR38" s="611"/>
      <c r="DS38" s="611"/>
      <c r="DT38" s="611"/>
      <c r="DU38" s="611"/>
      <c r="DV38" s="612"/>
      <c r="DW38" s="615">
        <v>13.8</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8619</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2149</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538774</v>
      </c>
      <c r="CS39" s="643"/>
      <c r="CT39" s="643"/>
      <c r="CU39" s="643"/>
      <c r="CV39" s="643"/>
      <c r="CW39" s="643"/>
      <c r="CX39" s="643"/>
      <c r="CY39" s="644"/>
      <c r="CZ39" s="615">
        <v>7.2</v>
      </c>
      <c r="DA39" s="640"/>
      <c r="DB39" s="640"/>
      <c r="DC39" s="645"/>
      <c r="DD39" s="619">
        <v>216628</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16666</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1995</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105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75500</v>
      </c>
      <c r="CS40" s="611"/>
      <c r="CT40" s="611"/>
      <c r="CU40" s="611"/>
      <c r="CV40" s="611"/>
      <c r="CW40" s="611"/>
      <c r="CX40" s="611"/>
      <c r="CY40" s="612"/>
      <c r="CZ40" s="615">
        <v>1</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7534656</v>
      </c>
      <c r="S41" s="683"/>
      <c r="T41" s="683"/>
      <c r="U41" s="683"/>
      <c r="V41" s="683"/>
      <c r="W41" s="683"/>
      <c r="X41" s="683"/>
      <c r="Y41" s="687"/>
      <c r="Z41" s="688">
        <v>100</v>
      </c>
      <c r="AA41" s="688"/>
      <c r="AB41" s="688"/>
      <c r="AC41" s="688"/>
      <c r="AD41" s="689">
        <v>3592448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143569</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475851</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452</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1008275</v>
      </c>
      <c r="CS42" s="643"/>
      <c r="CT42" s="643"/>
      <c r="CU42" s="643"/>
      <c r="CV42" s="643"/>
      <c r="CW42" s="643"/>
      <c r="CX42" s="643"/>
      <c r="CY42" s="644"/>
      <c r="CZ42" s="615">
        <v>13.6</v>
      </c>
      <c r="DA42" s="640"/>
      <c r="DB42" s="640"/>
      <c r="DC42" s="645"/>
      <c r="DD42" s="619">
        <v>136115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7576</v>
      </c>
      <c r="CS43" s="643"/>
      <c r="CT43" s="643"/>
      <c r="CU43" s="643"/>
      <c r="CV43" s="643"/>
      <c r="CW43" s="643"/>
      <c r="CX43" s="643"/>
      <c r="CY43" s="644"/>
      <c r="CZ43" s="615">
        <v>0.1</v>
      </c>
      <c r="DA43" s="640"/>
      <c r="DB43" s="640"/>
      <c r="DC43" s="645"/>
      <c r="DD43" s="619">
        <v>7357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729703</v>
      </c>
      <c r="CS44" s="611"/>
      <c r="CT44" s="611"/>
      <c r="CU44" s="611"/>
      <c r="CV44" s="611"/>
      <c r="CW44" s="611"/>
      <c r="CX44" s="611"/>
      <c r="CY44" s="612"/>
      <c r="CZ44" s="615">
        <v>9.8000000000000007</v>
      </c>
      <c r="DA44" s="616"/>
      <c r="DB44" s="616"/>
      <c r="DC44" s="622"/>
      <c r="DD44" s="619">
        <v>72893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512847</v>
      </c>
      <c r="CS45" s="643"/>
      <c r="CT45" s="643"/>
      <c r="CU45" s="643"/>
      <c r="CV45" s="643"/>
      <c r="CW45" s="643"/>
      <c r="CX45" s="643"/>
      <c r="CY45" s="644"/>
      <c r="CZ45" s="615">
        <v>6.9</v>
      </c>
      <c r="DA45" s="640"/>
      <c r="DB45" s="640"/>
      <c r="DC45" s="645"/>
      <c r="DD45" s="619">
        <v>10161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170301</v>
      </c>
      <c r="CS46" s="611"/>
      <c r="CT46" s="611"/>
      <c r="CU46" s="611"/>
      <c r="CV46" s="611"/>
      <c r="CW46" s="611"/>
      <c r="CX46" s="611"/>
      <c r="CY46" s="612"/>
      <c r="CZ46" s="615">
        <v>2.2999999999999998</v>
      </c>
      <c r="DA46" s="616"/>
      <c r="DB46" s="616"/>
      <c r="DC46" s="622"/>
      <c r="DD46" s="619">
        <v>52977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278572</v>
      </c>
      <c r="CS47" s="643"/>
      <c r="CT47" s="643"/>
      <c r="CU47" s="643"/>
      <c r="CV47" s="643"/>
      <c r="CW47" s="643"/>
      <c r="CX47" s="643"/>
      <c r="CY47" s="644"/>
      <c r="CZ47" s="615">
        <v>3.7</v>
      </c>
      <c r="DA47" s="640"/>
      <c r="DB47" s="640"/>
      <c r="DC47" s="645"/>
      <c r="DD47" s="619">
        <v>63222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7435831</v>
      </c>
      <c r="CS49" s="669"/>
      <c r="CT49" s="669"/>
      <c r="CU49" s="669"/>
      <c r="CV49" s="669"/>
      <c r="CW49" s="669"/>
      <c r="CX49" s="669"/>
      <c r="CY49" s="698"/>
      <c r="CZ49" s="690">
        <v>100</v>
      </c>
      <c r="DA49" s="699"/>
      <c r="DB49" s="699"/>
      <c r="DC49" s="700"/>
      <c r="DD49" s="701">
        <v>4385028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j0KwbiQZnKuoTuz6Dhqql6cskq5TKx7O9KW7XO7cGpnUT/W+srpmDL1Djjs+ATHz8qhnBJooAHWl3XWKYlvdQ==" saltValue="RGRk/RumOO+O1v12qEy4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7536</v>
      </c>
      <c r="R7" s="740"/>
      <c r="S7" s="740"/>
      <c r="T7" s="740"/>
      <c r="U7" s="740"/>
      <c r="V7" s="740">
        <v>7437</v>
      </c>
      <c r="W7" s="740"/>
      <c r="X7" s="740"/>
      <c r="Y7" s="740"/>
      <c r="Z7" s="740"/>
      <c r="AA7" s="740">
        <v>99</v>
      </c>
      <c r="AB7" s="740"/>
      <c r="AC7" s="740"/>
      <c r="AD7" s="740"/>
      <c r="AE7" s="741"/>
      <c r="AF7" s="742">
        <v>71</v>
      </c>
      <c r="AG7" s="743"/>
      <c r="AH7" s="743"/>
      <c r="AI7" s="743"/>
      <c r="AJ7" s="744"/>
      <c r="AK7" s="745">
        <v>418</v>
      </c>
      <c r="AL7" s="746"/>
      <c r="AM7" s="746"/>
      <c r="AN7" s="746"/>
      <c r="AO7" s="746"/>
      <c r="AP7" s="746">
        <v>4904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561</v>
      </c>
      <c r="BT7" s="734"/>
      <c r="BU7" s="734"/>
      <c r="BV7" s="734"/>
      <c r="BW7" s="734"/>
      <c r="BX7" s="734"/>
      <c r="BY7" s="734"/>
      <c r="BZ7" s="734"/>
      <c r="CA7" s="734"/>
      <c r="CB7" s="734"/>
      <c r="CC7" s="734"/>
      <c r="CD7" s="734"/>
      <c r="CE7" s="734"/>
      <c r="CF7" s="734"/>
      <c r="CG7" s="749"/>
      <c r="CH7" s="730">
        <v>14</v>
      </c>
      <c r="CI7" s="731"/>
      <c r="CJ7" s="731"/>
      <c r="CK7" s="731"/>
      <c r="CL7" s="732"/>
      <c r="CM7" s="730">
        <v>12</v>
      </c>
      <c r="CN7" s="731"/>
      <c r="CO7" s="731"/>
      <c r="CP7" s="731"/>
      <c r="CQ7" s="732"/>
      <c r="CR7" s="730">
        <v>6</v>
      </c>
      <c r="CS7" s="731"/>
      <c r="CT7" s="731"/>
      <c r="CU7" s="731"/>
      <c r="CV7" s="732"/>
      <c r="CW7" s="730">
        <v>298</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t="s">
        <v>122</v>
      </c>
      <c r="AG8" s="774"/>
      <c r="AH8" s="774"/>
      <c r="AI8" s="774"/>
      <c r="AJ8" s="775"/>
      <c r="AK8" s="756">
        <v>0</v>
      </c>
      <c r="AL8" s="757"/>
      <c r="AM8" s="757"/>
      <c r="AN8" s="757"/>
      <c r="AO8" s="757"/>
      <c r="AP8" s="757" t="s">
        <v>553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7535</v>
      </c>
      <c r="R23" s="780"/>
      <c r="S23" s="780"/>
      <c r="T23" s="780"/>
      <c r="U23" s="780"/>
      <c r="V23" s="780">
        <v>7436</v>
      </c>
      <c r="W23" s="780"/>
      <c r="X23" s="780"/>
      <c r="Y23" s="780"/>
      <c r="Z23" s="780"/>
      <c r="AA23" s="780">
        <v>99</v>
      </c>
      <c r="AB23" s="780"/>
      <c r="AC23" s="780"/>
      <c r="AD23" s="780"/>
      <c r="AE23" s="781"/>
      <c r="AF23" s="782">
        <v>71</v>
      </c>
      <c r="AG23" s="780"/>
      <c r="AH23" s="780"/>
      <c r="AI23" s="780"/>
      <c r="AJ23" s="783"/>
      <c r="AK23" s="784"/>
      <c r="AL23" s="785"/>
      <c r="AM23" s="785"/>
      <c r="AN23" s="785"/>
      <c r="AO23" s="785"/>
      <c r="AP23" s="780">
        <v>4904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1369</v>
      </c>
      <c r="R28" s="810"/>
      <c r="S28" s="810"/>
      <c r="T28" s="810"/>
      <c r="U28" s="810"/>
      <c r="V28" s="810">
        <v>1367</v>
      </c>
      <c r="W28" s="810"/>
      <c r="X28" s="810"/>
      <c r="Y28" s="810"/>
      <c r="Z28" s="810"/>
      <c r="AA28" s="810">
        <v>2</v>
      </c>
      <c r="AB28" s="810"/>
      <c r="AC28" s="810"/>
      <c r="AD28" s="810"/>
      <c r="AE28" s="811"/>
      <c r="AF28" s="812">
        <v>2</v>
      </c>
      <c r="AG28" s="810"/>
      <c r="AH28" s="810"/>
      <c r="AI28" s="810"/>
      <c r="AJ28" s="813"/>
      <c r="AK28" s="814">
        <v>146</v>
      </c>
      <c r="AL28" s="815"/>
      <c r="AM28" s="815"/>
      <c r="AN28" s="815"/>
      <c r="AO28" s="815"/>
      <c r="AP28" s="815" t="s">
        <v>553</v>
      </c>
      <c r="AQ28" s="815"/>
      <c r="AR28" s="815"/>
      <c r="AS28" s="815"/>
      <c r="AT28" s="815"/>
      <c r="AU28" s="815" t="s">
        <v>553</v>
      </c>
      <c r="AV28" s="815"/>
      <c r="AW28" s="815"/>
      <c r="AX28" s="815"/>
      <c r="AY28" s="815"/>
      <c r="AZ28" s="816" t="s">
        <v>553</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1414</v>
      </c>
      <c r="R29" s="771"/>
      <c r="S29" s="771"/>
      <c r="T29" s="771"/>
      <c r="U29" s="771"/>
      <c r="V29" s="771">
        <v>1319</v>
      </c>
      <c r="W29" s="771"/>
      <c r="X29" s="771"/>
      <c r="Y29" s="771"/>
      <c r="Z29" s="771"/>
      <c r="AA29" s="771">
        <v>96</v>
      </c>
      <c r="AB29" s="771"/>
      <c r="AC29" s="771"/>
      <c r="AD29" s="771"/>
      <c r="AE29" s="772"/>
      <c r="AF29" s="773">
        <v>96</v>
      </c>
      <c r="AG29" s="774"/>
      <c r="AH29" s="774"/>
      <c r="AI29" s="774"/>
      <c r="AJ29" s="775"/>
      <c r="AK29" s="821">
        <v>284</v>
      </c>
      <c r="AL29" s="817"/>
      <c r="AM29" s="817"/>
      <c r="AN29" s="817"/>
      <c r="AO29" s="817"/>
      <c r="AP29" s="817" t="s">
        <v>553</v>
      </c>
      <c r="AQ29" s="817"/>
      <c r="AR29" s="817"/>
      <c r="AS29" s="817"/>
      <c r="AT29" s="817"/>
      <c r="AU29" s="817" t="s">
        <v>553</v>
      </c>
      <c r="AV29" s="817"/>
      <c r="AW29" s="817"/>
      <c r="AX29" s="817"/>
      <c r="AY29" s="817"/>
      <c r="AZ29" s="818" t="s">
        <v>553</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6</v>
      </c>
      <c r="R30" s="771"/>
      <c r="S30" s="771"/>
      <c r="T30" s="771"/>
      <c r="U30" s="771"/>
      <c r="V30" s="771">
        <v>5</v>
      </c>
      <c r="W30" s="771"/>
      <c r="X30" s="771"/>
      <c r="Y30" s="771"/>
      <c r="Z30" s="771"/>
      <c r="AA30" s="771">
        <v>1</v>
      </c>
      <c r="AB30" s="771"/>
      <c r="AC30" s="771"/>
      <c r="AD30" s="771"/>
      <c r="AE30" s="772"/>
      <c r="AF30" s="773">
        <v>1</v>
      </c>
      <c r="AG30" s="774"/>
      <c r="AH30" s="774"/>
      <c r="AI30" s="774"/>
      <c r="AJ30" s="775"/>
      <c r="AK30" s="821">
        <v>0</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307</v>
      </c>
      <c r="R31" s="771"/>
      <c r="S31" s="771"/>
      <c r="T31" s="771"/>
      <c r="U31" s="771"/>
      <c r="V31" s="771">
        <v>307</v>
      </c>
      <c r="W31" s="771"/>
      <c r="X31" s="771"/>
      <c r="Y31" s="771"/>
      <c r="Z31" s="771"/>
      <c r="AA31" s="771">
        <v>0</v>
      </c>
      <c r="AB31" s="771"/>
      <c r="AC31" s="771"/>
      <c r="AD31" s="771"/>
      <c r="AE31" s="772"/>
      <c r="AF31" s="773">
        <v>0</v>
      </c>
      <c r="AG31" s="774"/>
      <c r="AH31" s="774"/>
      <c r="AI31" s="774"/>
      <c r="AJ31" s="775"/>
      <c r="AK31" s="821">
        <v>219</v>
      </c>
      <c r="AL31" s="817"/>
      <c r="AM31" s="817"/>
      <c r="AN31" s="817"/>
      <c r="AO31" s="817"/>
      <c r="AP31" s="817" t="s">
        <v>553</v>
      </c>
      <c r="AQ31" s="817"/>
      <c r="AR31" s="817"/>
      <c r="AS31" s="817"/>
      <c r="AT31" s="817"/>
      <c r="AU31" s="817" t="s">
        <v>553</v>
      </c>
      <c r="AV31" s="817"/>
      <c r="AW31" s="817"/>
      <c r="AX31" s="817"/>
      <c r="AY31" s="817"/>
      <c r="AZ31" s="818" t="s">
        <v>553</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183</v>
      </c>
      <c r="R32" s="771"/>
      <c r="S32" s="771"/>
      <c r="T32" s="771"/>
      <c r="U32" s="771"/>
      <c r="V32" s="771">
        <v>177</v>
      </c>
      <c r="W32" s="771"/>
      <c r="X32" s="771"/>
      <c r="Y32" s="771"/>
      <c r="Z32" s="771"/>
      <c r="AA32" s="771">
        <v>6</v>
      </c>
      <c r="AB32" s="771"/>
      <c r="AC32" s="771"/>
      <c r="AD32" s="771"/>
      <c r="AE32" s="772"/>
      <c r="AF32" s="773">
        <v>207</v>
      </c>
      <c r="AG32" s="774"/>
      <c r="AH32" s="774"/>
      <c r="AI32" s="774"/>
      <c r="AJ32" s="775"/>
      <c r="AK32" s="821">
        <v>9</v>
      </c>
      <c r="AL32" s="817"/>
      <c r="AM32" s="817"/>
      <c r="AN32" s="817"/>
      <c r="AO32" s="817"/>
      <c r="AP32" s="817">
        <v>666</v>
      </c>
      <c r="AQ32" s="817"/>
      <c r="AR32" s="817"/>
      <c r="AS32" s="817"/>
      <c r="AT32" s="817"/>
      <c r="AU32" s="817">
        <v>23</v>
      </c>
      <c r="AV32" s="817"/>
      <c r="AW32" s="817"/>
      <c r="AX32" s="817"/>
      <c r="AY32" s="817"/>
      <c r="AZ32" s="818" t="s">
        <v>553</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396</v>
      </c>
      <c r="C33" s="768"/>
      <c r="D33" s="768"/>
      <c r="E33" s="768"/>
      <c r="F33" s="768"/>
      <c r="G33" s="768"/>
      <c r="H33" s="768"/>
      <c r="I33" s="768"/>
      <c r="J33" s="768"/>
      <c r="K33" s="768"/>
      <c r="L33" s="768"/>
      <c r="M33" s="768"/>
      <c r="N33" s="768"/>
      <c r="O33" s="768"/>
      <c r="P33" s="769"/>
      <c r="Q33" s="770">
        <v>776</v>
      </c>
      <c r="R33" s="771"/>
      <c r="S33" s="771"/>
      <c r="T33" s="771"/>
      <c r="U33" s="771"/>
      <c r="V33" s="771">
        <v>902</v>
      </c>
      <c r="W33" s="771"/>
      <c r="X33" s="771"/>
      <c r="Y33" s="771"/>
      <c r="Z33" s="771"/>
      <c r="AA33" s="771">
        <v>-127</v>
      </c>
      <c r="AB33" s="771"/>
      <c r="AC33" s="771"/>
      <c r="AD33" s="771"/>
      <c r="AE33" s="772"/>
      <c r="AF33" s="773">
        <v>6</v>
      </c>
      <c r="AG33" s="774"/>
      <c r="AH33" s="774"/>
      <c r="AI33" s="774"/>
      <c r="AJ33" s="775"/>
      <c r="AK33" s="821">
        <v>260</v>
      </c>
      <c r="AL33" s="817"/>
      <c r="AM33" s="817"/>
      <c r="AN33" s="817"/>
      <c r="AO33" s="817"/>
      <c r="AP33" s="817">
        <v>684</v>
      </c>
      <c r="AQ33" s="817"/>
      <c r="AR33" s="817"/>
      <c r="AS33" s="817"/>
      <c r="AT33" s="817"/>
      <c r="AU33" s="817">
        <v>482</v>
      </c>
      <c r="AV33" s="817"/>
      <c r="AW33" s="817"/>
      <c r="AX33" s="817"/>
      <c r="AY33" s="817"/>
      <c r="AZ33" s="818" t="s">
        <v>553</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397</v>
      </c>
      <c r="C34" s="768"/>
      <c r="D34" s="768"/>
      <c r="E34" s="768"/>
      <c r="F34" s="768"/>
      <c r="G34" s="768"/>
      <c r="H34" s="768"/>
      <c r="I34" s="768"/>
      <c r="J34" s="768"/>
      <c r="K34" s="768"/>
      <c r="L34" s="768"/>
      <c r="M34" s="768"/>
      <c r="N34" s="768"/>
      <c r="O34" s="768"/>
      <c r="P34" s="769"/>
      <c r="Q34" s="770">
        <v>0</v>
      </c>
      <c r="R34" s="771"/>
      <c r="S34" s="771"/>
      <c r="T34" s="771"/>
      <c r="U34" s="771"/>
      <c r="V34" s="771">
        <v>0</v>
      </c>
      <c r="W34" s="771"/>
      <c r="X34" s="771"/>
      <c r="Y34" s="771"/>
      <c r="Z34" s="771"/>
      <c r="AA34" s="771" t="s">
        <v>553</v>
      </c>
      <c r="AB34" s="771"/>
      <c r="AC34" s="771"/>
      <c r="AD34" s="771"/>
      <c r="AE34" s="772"/>
      <c r="AF34" s="773" t="s">
        <v>122</v>
      </c>
      <c r="AG34" s="774"/>
      <c r="AH34" s="774"/>
      <c r="AI34" s="774"/>
      <c r="AJ34" s="775"/>
      <c r="AK34" s="821">
        <v>2</v>
      </c>
      <c r="AL34" s="817"/>
      <c r="AM34" s="817"/>
      <c r="AN34" s="817"/>
      <c r="AO34" s="817"/>
      <c r="AP34" s="817">
        <v>7</v>
      </c>
      <c r="AQ34" s="817"/>
      <c r="AR34" s="817"/>
      <c r="AS34" s="817"/>
      <c r="AT34" s="817"/>
      <c r="AU34" s="817">
        <v>7</v>
      </c>
      <c r="AV34" s="817"/>
      <c r="AW34" s="817"/>
      <c r="AX34" s="817"/>
      <c r="AY34" s="817"/>
      <c r="AZ34" s="818" t="s">
        <v>553</v>
      </c>
      <c r="BA34" s="818"/>
      <c r="BB34" s="818"/>
      <c r="BC34" s="818"/>
      <c r="BD34" s="818"/>
      <c r="BE34" s="819" t="s">
        <v>395</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398</v>
      </c>
      <c r="C35" s="768"/>
      <c r="D35" s="768"/>
      <c r="E35" s="768"/>
      <c r="F35" s="768"/>
      <c r="G35" s="768"/>
      <c r="H35" s="768"/>
      <c r="I35" s="768"/>
      <c r="J35" s="768"/>
      <c r="K35" s="768"/>
      <c r="L35" s="768"/>
      <c r="M35" s="768"/>
      <c r="N35" s="768"/>
      <c r="O35" s="768"/>
      <c r="P35" s="769"/>
      <c r="Q35" s="770">
        <v>40</v>
      </c>
      <c r="R35" s="771"/>
      <c r="S35" s="771"/>
      <c r="T35" s="771"/>
      <c r="U35" s="771"/>
      <c r="V35" s="771">
        <v>37</v>
      </c>
      <c r="W35" s="771"/>
      <c r="X35" s="771"/>
      <c r="Y35" s="771"/>
      <c r="Z35" s="771"/>
      <c r="AA35" s="771">
        <v>3</v>
      </c>
      <c r="AB35" s="771"/>
      <c r="AC35" s="771"/>
      <c r="AD35" s="771"/>
      <c r="AE35" s="772"/>
      <c r="AF35" s="773">
        <v>3</v>
      </c>
      <c r="AG35" s="774"/>
      <c r="AH35" s="774"/>
      <c r="AI35" s="774"/>
      <c r="AJ35" s="775"/>
      <c r="AK35" s="821">
        <v>12</v>
      </c>
      <c r="AL35" s="817"/>
      <c r="AM35" s="817"/>
      <c r="AN35" s="817"/>
      <c r="AO35" s="817"/>
      <c r="AP35" s="817">
        <v>31</v>
      </c>
      <c r="AQ35" s="817"/>
      <c r="AR35" s="817"/>
      <c r="AS35" s="817"/>
      <c r="AT35" s="817"/>
      <c r="AU35" s="817">
        <v>31</v>
      </c>
      <c r="AV35" s="817"/>
      <c r="AW35" s="817"/>
      <c r="AX35" s="817"/>
      <c r="AY35" s="817"/>
      <c r="AZ35" s="818" t="s">
        <v>553</v>
      </c>
      <c r="BA35" s="818"/>
      <c r="BB35" s="818"/>
      <c r="BC35" s="818"/>
      <c r="BD35" s="818"/>
      <c r="BE35" s="819" t="s">
        <v>399</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315</v>
      </c>
      <c r="AG63" s="831"/>
      <c r="AH63" s="831"/>
      <c r="AI63" s="831"/>
      <c r="AJ63" s="832"/>
      <c r="AK63" s="833"/>
      <c r="AL63" s="828"/>
      <c r="AM63" s="828"/>
      <c r="AN63" s="828"/>
      <c r="AO63" s="828"/>
      <c r="AP63" s="831">
        <v>1388</v>
      </c>
      <c r="AQ63" s="831"/>
      <c r="AR63" s="831"/>
      <c r="AS63" s="831"/>
      <c r="AT63" s="831"/>
      <c r="AU63" s="831">
        <v>568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554</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v>0</v>
      </c>
      <c r="AQ68" s="853"/>
      <c r="AR68" s="853"/>
      <c r="AS68" s="853"/>
      <c r="AT68" s="853"/>
      <c r="AU68" s="853" t="s">
        <v>553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555</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v>0</v>
      </c>
      <c r="AQ69" s="817"/>
      <c r="AR69" s="817"/>
      <c r="AS69" s="817"/>
      <c r="AT69" s="817"/>
      <c r="AU69" s="817" t="s">
        <v>553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556</v>
      </c>
      <c r="C70" s="861"/>
      <c r="D70" s="861"/>
      <c r="E70" s="861"/>
      <c r="F70" s="861"/>
      <c r="G70" s="861"/>
      <c r="H70" s="861"/>
      <c r="I70" s="861"/>
      <c r="J70" s="861"/>
      <c r="K70" s="861"/>
      <c r="L70" s="861"/>
      <c r="M70" s="861"/>
      <c r="N70" s="861"/>
      <c r="O70" s="861"/>
      <c r="P70" s="862"/>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v>0</v>
      </c>
      <c r="AL70" s="817"/>
      <c r="AM70" s="817"/>
      <c r="AN70" s="817"/>
      <c r="AO70" s="817"/>
      <c r="AP70" s="817">
        <v>0</v>
      </c>
      <c r="AQ70" s="817"/>
      <c r="AR70" s="817"/>
      <c r="AS70" s="817"/>
      <c r="AT70" s="817"/>
      <c r="AU70" s="817" t="s">
        <v>553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557</v>
      </c>
      <c r="C71" s="861"/>
      <c r="D71" s="861"/>
      <c r="E71" s="861"/>
      <c r="F71" s="861"/>
      <c r="G71" s="861"/>
      <c r="H71" s="861"/>
      <c r="I71" s="861"/>
      <c r="J71" s="861"/>
      <c r="K71" s="861"/>
      <c r="L71" s="861"/>
      <c r="M71" s="861"/>
      <c r="N71" s="861"/>
      <c r="O71" s="861"/>
      <c r="P71" s="862"/>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v>0</v>
      </c>
      <c r="AQ71" s="817"/>
      <c r="AR71" s="817"/>
      <c r="AS71" s="817"/>
      <c r="AT71" s="817"/>
      <c r="AU71" s="817" t="s">
        <v>553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558</v>
      </c>
      <c r="C72" s="861"/>
      <c r="D72" s="861"/>
      <c r="E72" s="861"/>
      <c r="F72" s="861"/>
      <c r="G72" s="861"/>
      <c r="H72" s="861"/>
      <c r="I72" s="861"/>
      <c r="J72" s="861"/>
      <c r="K72" s="861"/>
      <c r="L72" s="861"/>
      <c r="M72" s="861"/>
      <c r="N72" s="861"/>
      <c r="O72" s="861"/>
      <c r="P72" s="862"/>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553</v>
      </c>
      <c r="AQ72" s="817"/>
      <c r="AR72" s="817"/>
      <c r="AS72" s="817"/>
      <c r="AT72" s="817"/>
      <c r="AU72" s="817" t="s">
        <v>553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559</v>
      </c>
      <c r="C73" s="861"/>
      <c r="D73" s="861"/>
      <c r="E73" s="861"/>
      <c r="F73" s="861"/>
      <c r="G73" s="861"/>
      <c r="H73" s="861"/>
      <c r="I73" s="861"/>
      <c r="J73" s="861"/>
      <c r="K73" s="861"/>
      <c r="L73" s="861"/>
      <c r="M73" s="861"/>
      <c r="N73" s="861"/>
      <c r="O73" s="861"/>
      <c r="P73" s="862"/>
      <c r="Q73" s="863">
        <v>1315</v>
      </c>
      <c r="R73" s="817"/>
      <c r="S73" s="817"/>
      <c r="T73" s="817"/>
      <c r="U73" s="817"/>
      <c r="V73" s="817">
        <v>1256</v>
      </c>
      <c r="W73" s="817"/>
      <c r="X73" s="817"/>
      <c r="Y73" s="817"/>
      <c r="Z73" s="817"/>
      <c r="AA73" s="817">
        <v>58</v>
      </c>
      <c r="AB73" s="817"/>
      <c r="AC73" s="817"/>
      <c r="AD73" s="817"/>
      <c r="AE73" s="817"/>
      <c r="AF73" s="817">
        <v>58</v>
      </c>
      <c r="AG73" s="817"/>
      <c r="AH73" s="817"/>
      <c r="AI73" s="817"/>
      <c r="AJ73" s="817"/>
      <c r="AK73" s="817">
        <v>19</v>
      </c>
      <c r="AL73" s="817"/>
      <c r="AM73" s="817"/>
      <c r="AN73" s="817"/>
      <c r="AO73" s="817"/>
      <c r="AP73" s="817" t="s">
        <v>568</v>
      </c>
      <c r="AQ73" s="817"/>
      <c r="AR73" s="817"/>
      <c r="AS73" s="817"/>
      <c r="AT73" s="817"/>
      <c r="AU73" s="817" t="s">
        <v>560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3120</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v>
      </c>
      <c r="CS102" s="839"/>
      <c r="CT102" s="839"/>
      <c r="CU102" s="839"/>
      <c r="CV102" s="878"/>
      <c r="CW102" s="877">
        <v>298</v>
      </c>
      <c r="CX102" s="839"/>
      <c r="CY102" s="839"/>
      <c r="CZ102" s="839"/>
      <c r="DA102" s="878"/>
      <c r="DB102" s="877" t="s">
        <v>553</v>
      </c>
      <c r="DC102" s="839"/>
      <c r="DD102" s="839"/>
      <c r="DE102" s="839"/>
      <c r="DF102" s="878"/>
      <c r="DG102" s="877" t="s">
        <v>553</v>
      </c>
      <c r="DH102" s="839"/>
      <c r="DI102" s="839"/>
      <c r="DJ102" s="839"/>
      <c r="DK102" s="878"/>
      <c r="DL102" s="877" t="s">
        <v>553</v>
      </c>
      <c r="DM102" s="839"/>
      <c r="DN102" s="839"/>
      <c r="DO102" s="839"/>
      <c r="DP102" s="878"/>
      <c r="DQ102" s="877" t="s">
        <v>553</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295</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295</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295</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589950</v>
      </c>
      <c r="AB110" s="887"/>
      <c r="AC110" s="887"/>
      <c r="AD110" s="887"/>
      <c r="AE110" s="888"/>
      <c r="AF110" s="889">
        <v>560232</v>
      </c>
      <c r="AG110" s="887"/>
      <c r="AH110" s="887"/>
      <c r="AI110" s="887"/>
      <c r="AJ110" s="888"/>
      <c r="AK110" s="889">
        <v>574149</v>
      </c>
      <c r="AL110" s="887"/>
      <c r="AM110" s="887"/>
      <c r="AN110" s="887"/>
      <c r="AO110" s="888"/>
      <c r="AP110" s="890">
        <v>17.899999999999999</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5162606</v>
      </c>
      <c r="BR110" s="918"/>
      <c r="BS110" s="918"/>
      <c r="BT110" s="918"/>
      <c r="BU110" s="918"/>
      <c r="BV110" s="918">
        <v>4998045</v>
      </c>
      <c r="BW110" s="918"/>
      <c r="BX110" s="918"/>
      <c r="BY110" s="918"/>
      <c r="BZ110" s="918"/>
      <c r="CA110" s="918">
        <v>4904384</v>
      </c>
      <c r="CB110" s="918"/>
      <c r="CC110" s="918"/>
      <c r="CD110" s="918"/>
      <c r="CE110" s="918"/>
      <c r="CF110" s="931">
        <v>153.19999999999999</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569072</v>
      </c>
      <c r="BR112" s="913"/>
      <c r="BS112" s="913"/>
      <c r="BT112" s="913"/>
      <c r="BU112" s="913"/>
      <c r="BV112" s="913">
        <v>631609</v>
      </c>
      <c r="BW112" s="913"/>
      <c r="BX112" s="913"/>
      <c r="BY112" s="913"/>
      <c r="BZ112" s="913"/>
      <c r="CA112" s="913">
        <v>543031</v>
      </c>
      <c r="CB112" s="913"/>
      <c r="CC112" s="913"/>
      <c r="CD112" s="913"/>
      <c r="CE112" s="913"/>
      <c r="CF112" s="907">
        <v>17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61999</v>
      </c>
      <c r="AB113" s="925"/>
      <c r="AC113" s="925"/>
      <c r="AD113" s="925"/>
      <c r="AE113" s="926"/>
      <c r="AF113" s="927">
        <v>74394</v>
      </c>
      <c r="AG113" s="925"/>
      <c r="AH113" s="925"/>
      <c r="AI113" s="925"/>
      <c r="AJ113" s="926"/>
      <c r="AK113" s="927">
        <v>59750</v>
      </c>
      <c r="AL113" s="925"/>
      <c r="AM113" s="925"/>
      <c r="AN113" s="925"/>
      <c r="AO113" s="926"/>
      <c r="AP113" s="928">
        <v>1.9</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v>13303</v>
      </c>
      <c r="BR113" s="913"/>
      <c r="BS113" s="913"/>
      <c r="BT113" s="913"/>
      <c r="BU113" s="913"/>
      <c r="BV113" s="913">
        <v>3864</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9649</v>
      </c>
      <c r="AB114" s="946"/>
      <c r="AC114" s="946"/>
      <c r="AD114" s="946"/>
      <c r="AE114" s="947"/>
      <c r="AF114" s="948">
        <v>9473</v>
      </c>
      <c r="AG114" s="946"/>
      <c r="AH114" s="946"/>
      <c r="AI114" s="946"/>
      <c r="AJ114" s="947"/>
      <c r="AK114" s="948">
        <v>3872</v>
      </c>
      <c r="AL114" s="946"/>
      <c r="AM114" s="946"/>
      <c r="AN114" s="946"/>
      <c r="AO114" s="947"/>
      <c r="AP114" s="949">
        <v>0.1</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369245</v>
      </c>
      <c r="BR114" s="913"/>
      <c r="BS114" s="913"/>
      <c r="BT114" s="913"/>
      <c r="BU114" s="913"/>
      <c r="BV114" s="913">
        <v>340061</v>
      </c>
      <c r="BW114" s="913"/>
      <c r="BX114" s="913"/>
      <c r="BY114" s="913"/>
      <c r="BZ114" s="913"/>
      <c r="CA114" s="913">
        <v>383257</v>
      </c>
      <c r="CB114" s="913"/>
      <c r="CC114" s="913"/>
      <c r="CD114" s="913"/>
      <c r="CE114" s="913"/>
      <c r="CF114" s="907">
        <v>12</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661598</v>
      </c>
      <c r="AB117" s="966"/>
      <c r="AC117" s="966"/>
      <c r="AD117" s="966"/>
      <c r="AE117" s="967"/>
      <c r="AF117" s="968">
        <v>644099</v>
      </c>
      <c r="AG117" s="966"/>
      <c r="AH117" s="966"/>
      <c r="AI117" s="966"/>
      <c r="AJ117" s="967"/>
      <c r="AK117" s="968">
        <v>637771</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295</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446</v>
      </c>
      <c r="BP119" s="992"/>
      <c r="BQ119" s="986">
        <v>6114226</v>
      </c>
      <c r="BR119" s="987"/>
      <c r="BS119" s="987"/>
      <c r="BT119" s="987"/>
      <c r="BU119" s="987"/>
      <c r="BV119" s="987">
        <v>5973579</v>
      </c>
      <c r="BW119" s="987"/>
      <c r="BX119" s="987"/>
      <c r="BY119" s="987"/>
      <c r="BZ119" s="987"/>
      <c r="CA119" s="987">
        <v>5830672</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2992195</v>
      </c>
      <c r="BR120" s="918"/>
      <c r="BS120" s="918"/>
      <c r="BT120" s="918"/>
      <c r="BU120" s="918"/>
      <c r="BV120" s="918">
        <v>3347380</v>
      </c>
      <c r="BW120" s="918"/>
      <c r="BX120" s="918"/>
      <c r="BY120" s="918"/>
      <c r="BZ120" s="918"/>
      <c r="CA120" s="918">
        <v>3585862</v>
      </c>
      <c r="CB120" s="918"/>
      <c r="CC120" s="918"/>
      <c r="CD120" s="918"/>
      <c r="CE120" s="918"/>
      <c r="CF120" s="931">
        <v>112</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497889</v>
      </c>
      <c r="DH120" s="918"/>
      <c r="DI120" s="918"/>
      <c r="DJ120" s="918"/>
      <c r="DK120" s="918"/>
      <c r="DL120" s="918">
        <v>573526</v>
      </c>
      <c r="DM120" s="918"/>
      <c r="DN120" s="918"/>
      <c r="DO120" s="918"/>
      <c r="DP120" s="918"/>
      <c r="DQ120" s="918">
        <v>481880</v>
      </c>
      <c r="DR120" s="918"/>
      <c r="DS120" s="918"/>
      <c r="DT120" s="918"/>
      <c r="DU120" s="918"/>
      <c r="DV120" s="919">
        <v>15.1</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166064</v>
      </c>
      <c r="BR121" s="913"/>
      <c r="BS121" s="913"/>
      <c r="BT121" s="913"/>
      <c r="BU121" s="913"/>
      <c r="BV121" s="913">
        <v>129695</v>
      </c>
      <c r="BW121" s="913"/>
      <c r="BX121" s="913"/>
      <c r="BY121" s="913"/>
      <c r="BZ121" s="913"/>
      <c r="CA121" s="913">
        <v>86293</v>
      </c>
      <c r="CB121" s="913"/>
      <c r="CC121" s="913"/>
      <c r="CD121" s="913"/>
      <c r="CE121" s="913"/>
      <c r="CF121" s="907">
        <v>2.7</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39125</v>
      </c>
      <c r="DH121" s="913"/>
      <c r="DI121" s="913"/>
      <c r="DJ121" s="913"/>
      <c r="DK121" s="913"/>
      <c r="DL121" s="913">
        <v>27341</v>
      </c>
      <c r="DM121" s="913"/>
      <c r="DN121" s="913"/>
      <c r="DO121" s="913"/>
      <c r="DP121" s="913"/>
      <c r="DQ121" s="913">
        <v>31204</v>
      </c>
      <c r="DR121" s="913"/>
      <c r="DS121" s="913"/>
      <c r="DT121" s="913"/>
      <c r="DU121" s="913"/>
      <c r="DV121" s="914">
        <v>1</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3958449</v>
      </c>
      <c r="BR122" s="987"/>
      <c r="BS122" s="987"/>
      <c r="BT122" s="987"/>
      <c r="BU122" s="987"/>
      <c r="BV122" s="987">
        <v>4020529</v>
      </c>
      <c r="BW122" s="987"/>
      <c r="BX122" s="987"/>
      <c r="BY122" s="987"/>
      <c r="BZ122" s="987"/>
      <c r="CA122" s="987">
        <v>3977330</v>
      </c>
      <c r="CB122" s="987"/>
      <c r="CC122" s="987"/>
      <c r="CD122" s="987"/>
      <c r="CE122" s="987"/>
      <c r="CF122" s="1004">
        <v>124.2</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21332</v>
      </c>
      <c r="DH122" s="913"/>
      <c r="DI122" s="913"/>
      <c r="DJ122" s="913"/>
      <c r="DK122" s="913"/>
      <c r="DL122" s="913">
        <v>21716</v>
      </c>
      <c r="DM122" s="913"/>
      <c r="DN122" s="913"/>
      <c r="DO122" s="913"/>
      <c r="DP122" s="913"/>
      <c r="DQ122" s="913">
        <v>22655</v>
      </c>
      <c r="DR122" s="913"/>
      <c r="DS122" s="913"/>
      <c r="DT122" s="913"/>
      <c r="DU122" s="913"/>
      <c r="DV122" s="914">
        <v>0.7</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454</v>
      </c>
      <c r="BP123" s="992"/>
      <c r="BQ123" s="1050">
        <v>7116708</v>
      </c>
      <c r="BR123" s="1051"/>
      <c r="BS123" s="1051"/>
      <c r="BT123" s="1051"/>
      <c r="BU123" s="1051"/>
      <c r="BV123" s="1051">
        <v>7497604</v>
      </c>
      <c r="BW123" s="1051"/>
      <c r="BX123" s="1051"/>
      <c r="BY123" s="1051"/>
      <c r="BZ123" s="1051"/>
      <c r="CA123" s="1051">
        <v>7649485</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10726</v>
      </c>
      <c r="DH123" s="946"/>
      <c r="DI123" s="946"/>
      <c r="DJ123" s="946"/>
      <c r="DK123" s="947"/>
      <c r="DL123" s="948">
        <v>9026</v>
      </c>
      <c r="DM123" s="946"/>
      <c r="DN123" s="946"/>
      <c r="DO123" s="946"/>
      <c r="DP123" s="947"/>
      <c r="DQ123" s="948">
        <v>7292</v>
      </c>
      <c r="DR123" s="946"/>
      <c r="DS123" s="946"/>
      <c r="DT123" s="946"/>
      <c r="DU123" s="947"/>
      <c r="DV123" s="949">
        <v>0.2</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28587</v>
      </c>
      <c r="AB128" s="1033"/>
      <c r="AC128" s="1033"/>
      <c r="AD128" s="1033"/>
      <c r="AE128" s="1034"/>
      <c r="AF128" s="1035">
        <v>16631</v>
      </c>
      <c r="AG128" s="1033"/>
      <c r="AH128" s="1033"/>
      <c r="AI128" s="1033"/>
      <c r="AJ128" s="1034"/>
      <c r="AK128" s="1035">
        <v>11484</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3769304</v>
      </c>
      <c r="AB129" s="946"/>
      <c r="AC129" s="946"/>
      <c r="AD129" s="946"/>
      <c r="AE129" s="947"/>
      <c r="AF129" s="948">
        <v>3635254</v>
      </c>
      <c r="AG129" s="946"/>
      <c r="AH129" s="946"/>
      <c r="AI129" s="946"/>
      <c r="AJ129" s="947"/>
      <c r="AK129" s="948">
        <v>3592803</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400250</v>
      </c>
      <c r="AB130" s="946"/>
      <c r="AC130" s="946"/>
      <c r="AD130" s="946"/>
      <c r="AE130" s="947"/>
      <c r="AF130" s="948">
        <v>380773</v>
      </c>
      <c r="AG130" s="946"/>
      <c r="AH130" s="946"/>
      <c r="AI130" s="946"/>
      <c r="AJ130" s="947"/>
      <c r="AK130" s="948">
        <v>391498</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7.2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3369054</v>
      </c>
      <c r="AB131" s="973"/>
      <c r="AC131" s="973"/>
      <c r="AD131" s="973"/>
      <c r="AE131" s="974"/>
      <c r="AF131" s="972">
        <v>3254481</v>
      </c>
      <c r="AG131" s="973"/>
      <c r="AH131" s="973"/>
      <c r="AI131" s="973"/>
      <c r="AJ131" s="974"/>
      <c r="AK131" s="972">
        <v>3201305</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6.9087939819999997</v>
      </c>
      <c r="AB132" s="1084"/>
      <c r="AC132" s="1084"/>
      <c r="AD132" s="1084"/>
      <c r="AE132" s="1085"/>
      <c r="AF132" s="1086">
        <v>7.5801640880000001</v>
      </c>
      <c r="AG132" s="1084"/>
      <c r="AH132" s="1084"/>
      <c r="AI132" s="1084"/>
      <c r="AJ132" s="1085"/>
      <c r="AK132" s="1086">
        <v>7.3341572959999999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7.4</v>
      </c>
      <c r="AB133" s="1067"/>
      <c r="AC133" s="1067"/>
      <c r="AD133" s="1067"/>
      <c r="AE133" s="1068"/>
      <c r="AF133" s="1066">
        <v>7.1</v>
      </c>
      <c r="AG133" s="1067"/>
      <c r="AH133" s="1067"/>
      <c r="AI133" s="1067"/>
      <c r="AJ133" s="1068"/>
      <c r="AK133" s="1066">
        <v>7.2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d778Q0w4pNtrENM1+0mRgT06D568GE2K8nTZ1m6LFOwS8yWHW/ZWJ9toyDZijIMfIBDeN5eBhNxYjTTlr5VlA==" saltValue="VnpSivVolbPm4+EDmHlL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9uTyTBAdWxbQlWvhv/7PijW1yc2JM/J7ZGvbaC3o/kVpZRXwdydlOPkkrduC6v3TBdVwEwSPLCXi4fUflNDmA==" saltValue="wldSCUOXlRSiGt5QPAd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b9uxxElhFsNSvUveC2g0WTmD2G0nIGuy++LuextmRFTaY1N2aOL0f599WMW8j60FzGCnVsYeE/H5ZQb4Wzxbw==" saltValue="M3fuR8/xSZqVL0DTSbSgE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1071125</v>
      </c>
      <c r="AP9" s="274">
        <v>124694</v>
      </c>
      <c r="AQ9" s="275">
        <v>171003</v>
      </c>
      <c r="AR9" s="276">
        <v>-27.1</v>
      </c>
    </row>
    <row r="10" spans="1:46" ht="13.5" customHeight="1" x14ac:dyDescent="0.15">
      <c r="A10" s="259"/>
      <c r="AK10" s="1103" t="s">
        <v>489</v>
      </c>
      <c r="AL10" s="1104"/>
      <c r="AM10" s="1104"/>
      <c r="AN10" s="1105"/>
      <c r="AO10" s="277">
        <v>125271</v>
      </c>
      <c r="AP10" s="277">
        <v>14583</v>
      </c>
      <c r="AQ10" s="278">
        <v>27322</v>
      </c>
      <c r="AR10" s="279">
        <v>-46.6</v>
      </c>
    </row>
    <row r="11" spans="1:46" ht="13.5" customHeight="1" x14ac:dyDescent="0.15">
      <c r="A11" s="259"/>
      <c r="AK11" s="1103" t="s">
        <v>490</v>
      </c>
      <c r="AL11" s="1104"/>
      <c r="AM11" s="1104"/>
      <c r="AN11" s="1105"/>
      <c r="AO11" s="277" t="s">
        <v>491</v>
      </c>
      <c r="AP11" s="277" t="s">
        <v>491</v>
      </c>
      <c r="AQ11" s="278">
        <v>5560</v>
      </c>
      <c r="AR11" s="279" t="s">
        <v>491</v>
      </c>
    </row>
    <row r="12" spans="1:46" ht="13.5" customHeight="1" x14ac:dyDescent="0.15">
      <c r="A12" s="259"/>
      <c r="AK12" s="1103" t="s">
        <v>492</v>
      </c>
      <c r="AL12" s="1104"/>
      <c r="AM12" s="1104"/>
      <c r="AN12" s="1105"/>
      <c r="AO12" s="277" t="s">
        <v>491</v>
      </c>
      <c r="AP12" s="277" t="s">
        <v>491</v>
      </c>
      <c r="AQ12" s="278">
        <v>49</v>
      </c>
      <c r="AR12" s="279" t="s">
        <v>491</v>
      </c>
    </row>
    <row r="13" spans="1:46" ht="13.5" customHeight="1" x14ac:dyDescent="0.15">
      <c r="A13" s="259"/>
      <c r="AK13" s="1103" t="s">
        <v>493</v>
      </c>
      <c r="AL13" s="1104"/>
      <c r="AM13" s="1104"/>
      <c r="AN13" s="1105"/>
      <c r="AO13" s="277">
        <v>78402</v>
      </c>
      <c r="AP13" s="277">
        <v>9127</v>
      </c>
      <c r="AQ13" s="278">
        <v>6397</v>
      </c>
      <c r="AR13" s="279">
        <v>42.7</v>
      </c>
    </row>
    <row r="14" spans="1:46" ht="13.5" customHeight="1" x14ac:dyDescent="0.15">
      <c r="A14" s="259"/>
      <c r="AK14" s="1103" t="s">
        <v>494</v>
      </c>
      <c r="AL14" s="1104"/>
      <c r="AM14" s="1104"/>
      <c r="AN14" s="1105"/>
      <c r="AO14" s="277">
        <v>7576</v>
      </c>
      <c r="AP14" s="277">
        <v>882</v>
      </c>
      <c r="AQ14" s="278">
        <v>3603</v>
      </c>
      <c r="AR14" s="279">
        <v>-75.5</v>
      </c>
    </row>
    <row r="15" spans="1:46" ht="13.5" customHeight="1" x14ac:dyDescent="0.15">
      <c r="A15" s="259"/>
      <c r="AK15" s="1106" t="s">
        <v>495</v>
      </c>
      <c r="AL15" s="1107"/>
      <c r="AM15" s="1107"/>
      <c r="AN15" s="1108"/>
      <c r="AO15" s="277">
        <v>-46181</v>
      </c>
      <c r="AP15" s="277">
        <v>-5376</v>
      </c>
      <c r="AQ15" s="278">
        <v>-9266</v>
      </c>
      <c r="AR15" s="279">
        <v>-42</v>
      </c>
    </row>
    <row r="16" spans="1:46" x14ac:dyDescent="0.15">
      <c r="A16" s="259"/>
      <c r="AK16" s="1106" t="s">
        <v>178</v>
      </c>
      <c r="AL16" s="1107"/>
      <c r="AM16" s="1107"/>
      <c r="AN16" s="1108"/>
      <c r="AO16" s="277">
        <v>1236193</v>
      </c>
      <c r="AP16" s="277">
        <v>143911</v>
      </c>
      <c r="AQ16" s="278">
        <v>204668</v>
      </c>
      <c r="AR16" s="279">
        <v>-29.7</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13.5</v>
      </c>
      <c r="AP21" s="290">
        <v>17.07</v>
      </c>
      <c r="AQ21" s="291">
        <v>-3.57</v>
      </c>
      <c r="AS21" s="292"/>
      <c r="AT21" s="288"/>
    </row>
    <row r="22" spans="1:46" s="260" customFormat="1" x14ac:dyDescent="0.15">
      <c r="A22" s="288"/>
      <c r="AK22" s="1109" t="s">
        <v>501</v>
      </c>
      <c r="AL22" s="1110"/>
      <c r="AM22" s="1110"/>
      <c r="AN22" s="1111"/>
      <c r="AO22" s="293">
        <v>97</v>
      </c>
      <c r="AP22" s="294">
        <v>95.6</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574149</v>
      </c>
      <c r="AP32" s="303">
        <v>66839</v>
      </c>
      <c r="AQ32" s="304">
        <v>121688</v>
      </c>
      <c r="AR32" s="305">
        <v>-45.1</v>
      </c>
    </row>
    <row r="33" spans="1:46" ht="13.5" customHeight="1" x14ac:dyDescent="0.15">
      <c r="A33" s="259"/>
      <c r="AK33" s="1117" t="s">
        <v>506</v>
      </c>
      <c r="AL33" s="1118"/>
      <c r="AM33" s="1118"/>
      <c r="AN33" s="1119"/>
      <c r="AO33" s="303" t="s">
        <v>491</v>
      </c>
      <c r="AP33" s="303" t="s">
        <v>491</v>
      </c>
      <c r="AQ33" s="304">
        <v>42</v>
      </c>
      <c r="AR33" s="305" t="s">
        <v>491</v>
      </c>
    </row>
    <row r="34" spans="1:46" ht="27" customHeight="1" x14ac:dyDescent="0.15">
      <c r="A34" s="259"/>
      <c r="AK34" s="1117" t="s">
        <v>507</v>
      </c>
      <c r="AL34" s="1118"/>
      <c r="AM34" s="1118"/>
      <c r="AN34" s="1119"/>
      <c r="AO34" s="303" t="s">
        <v>491</v>
      </c>
      <c r="AP34" s="303" t="s">
        <v>491</v>
      </c>
      <c r="AQ34" s="304">
        <v>167</v>
      </c>
      <c r="AR34" s="305" t="s">
        <v>491</v>
      </c>
    </row>
    <row r="35" spans="1:46" ht="27" customHeight="1" x14ac:dyDescent="0.15">
      <c r="A35" s="259"/>
      <c r="AK35" s="1117" t="s">
        <v>508</v>
      </c>
      <c r="AL35" s="1118"/>
      <c r="AM35" s="1118"/>
      <c r="AN35" s="1119"/>
      <c r="AO35" s="303">
        <v>59750</v>
      </c>
      <c r="AP35" s="303">
        <v>6956</v>
      </c>
      <c r="AQ35" s="304">
        <v>24481</v>
      </c>
      <c r="AR35" s="305">
        <v>-71.599999999999994</v>
      </c>
    </row>
    <row r="36" spans="1:46" ht="27" customHeight="1" x14ac:dyDescent="0.15">
      <c r="A36" s="259"/>
      <c r="AK36" s="1117" t="s">
        <v>509</v>
      </c>
      <c r="AL36" s="1118"/>
      <c r="AM36" s="1118"/>
      <c r="AN36" s="1119"/>
      <c r="AO36" s="303">
        <v>3872</v>
      </c>
      <c r="AP36" s="303">
        <v>451</v>
      </c>
      <c r="AQ36" s="304">
        <v>4187</v>
      </c>
      <c r="AR36" s="305">
        <v>-89.2</v>
      </c>
    </row>
    <row r="37" spans="1:46" ht="13.5" customHeight="1" x14ac:dyDescent="0.15">
      <c r="A37" s="259"/>
      <c r="AK37" s="1117" t="s">
        <v>510</v>
      </c>
      <c r="AL37" s="1118"/>
      <c r="AM37" s="1118"/>
      <c r="AN37" s="1119"/>
      <c r="AO37" s="303" t="s">
        <v>491</v>
      </c>
      <c r="AP37" s="303" t="s">
        <v>491</v>
      </c>
      <c r="AQ37" s="304">
        <v>813</v>
      </c>
      <c r="AR37" s="305" t="s">
        <v>491</v>
      </c>
    </row>
    <row r="38" spans="1:46" ht="27" customHeight="1" x14ac:dyDescent="0.15">
      <c r="A38" s="259"/>
      <c r="AK38" s="1120" t="s">
        <v>511</v>
      </c>
      <c r="AL38" s="1121"/>
      <c r="AM38" s="1121"/>
      <c r="AN38" s="1122"/>
      <c r="AO38" s="306" t="s">
        <v>491</v>
      </c>
      <c r="AP38" s="306" t="s">
        <v>491</v>
      </c>
      <c r="AQ38" s="307">
        <v>19</v>
      </c>
      <c r="AR38" s="295" t="s">
        <v>491</v>
      </c>
      <c r="AS38" s="302"/>
    </row>
    <row r="39" spans="1:46" x14ac:dyDescent="0.15">
      <c r="A39" s="259"/>
      <c r="AK39" s="1120" t="s">
        <v>512</v>
      </c>
      <c r="AL39" s="1121"/>
      <c r="AM39" s="1121"/>
      <c r="AN39" s="1122"/>
      <c r="AO39" s="303">
        <v>-11484</v>
      </c>
      <c r="AP39" s="303">
        <v>-1337</v>
      </c>
      <c r="AQ39" s="304">
        <v>-4925</v>
      </c>
      <c r="AR39" s="305">
        <v>-72.900000000000006</v>
      </c>
      <c r="AS39" s="302"/>
    </row>
    <row r="40" spans="1:46" ht="27" customHeight="1" x14ac:dyDescent="0.15">
      <c r="A40" s="259"/>
      <c r="AK40" s="1117" t="s">
        <v>513</v>
      </c>
      <c r="AL40" s="1118"/>
      <c r="AM40" s="1118"/>
      <c r="AN40" s="1119"/>
      <c r="AO40" s="303">
        <v>-391498</v>
      </c>
      <c r="AP40" s="303">
        <v>-45576</v>
      </c>
      <c r="AQ40" s="304">
        <v>-96916</v>
      </c>
      <c r="AR40" s="305">
        <v>-53</v>
      </c>
      <c r="AS40" s="302"/>
    </row>
    <row r="41" spans="1:46" x14ac:dyDescent="0.15">
      <c r="A41" s="259"/>
      <c r="AK41" s="1123" t="s">
        <v>288</v>
      </c>
      <c r="AL41" s="1124"/>
      <c r="AM41" s="1124"/>
      <c r="AN41" s="1125"/>
      <c r="AO41" s="303">
        <v>234789</v>
      </c>
      <c r="AP41" s="303">
        <v>27333</v>
      </c>
      <c r="AQ41" s="304">
        <v>49555</v>
      </c>
      <c r="AR41" s="305">
        <v>-44.8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2045916</v>
      </c>
      <c r="AN51" s="325">
        <v>220536</v>
      </c>
      <c r="AO51" s="326">
        <v>186</v>
      </c>
      <c r="AP51" s="327">
        <v>190274</v>
      </c>
      <c r="AQ51" s="328">
        <v>13.6</v>
      </c>
      <c r="AR51" s="329">
        <v>172.4</v>
      </c>
    </row>
    <row r="52" spans="1:44" x14ac:dyDescent="0.15">
      <c r="A52" s="259"/>
      <c r="AK52" s="330"/>
      <c r="AL52" s="331" t="s">
        <v>523</v>
      </c>
      <c r="AM52" s="332">
        <v>274210</v>
      </c>
      <c r="AN52" s="333">
        <v>29558</v>
      </c>
      <c r="AO52" s="334">
        <v>-0.8</v>
      </c>
      <c r="AP52" s="335">
        <v>88584</v>
      </c>
      <c r="AQ52" s="336">
        <v>7.3</v>
      </c>
      <c r="AR52" s="337">
        <v>-8.1</v>
      </c>
    </row>
    <row r="53" spans="1:44" x14ac:dyDescent="0.15">
      <c r="A53" s="259"/>
      <c r="AK53" s="315" t="s">
        <v>524</v>
      </c>
      <c r="AL53" s="316"/>
      <c r="AM53" s="324">
        <v>1213957</v>
      </c>
      <c r="AN53" s="325">
        <v>132964</v>
      </c>
      <c r="AO53" s="326">
        <v>-39.700000000000003</v>
      </c>
      <c r="AP53" s="327">
        <v>200194</v>
      </c>
      <c r="AQ53" s="328">
        <v>5.2</v>
      </c>
      <c r="AR53" s="329">
        <v>-44.9</v>
      </c>
    </row>
    <row r="54" spans="1:44" x14ac:dyDescent="0.15">
      <c r="A54" s="259"/>
      <c r="AK54" s="330"/>
      <c r="AL54" s="331" t="s">
        <v>523</v>
      </c>
      <c r="AM54" s="332">
        <v>228877</v>
      </c>
      <c r="AN54" s="333">
        <v>25069</v>
      </c>
      <c r="AO54" s="334">
        <v>-15.2</v>
      </c>
      <c r="AP54" s="335">
        <v>106422</v>
      </c>
      <c r="AQ54" s="336">
        <v>20.100000000000001</v>
      </c>
      <c r="AR54" s="337">
        <v>-35.299999999999997</v>
      </c>
    </row>
    <row r="55" spans="1:44" x14ac:dyDescent="0.15">
      <c r="A55" s="259"/>
      <c r="AK55" s="315" t="s">
        <v>525</v>
      </c>
      <c r="AL55" s="316"/>
      <c r="AM55" s="324">
        <v>1128182</v>
      </c>
      <c r="AN55" s="325">
        <v>125228</v>
      </c>
      <c r="AO55" s="326">
        <v>-5.8</v>
      </c>
      <c r="AP55" s="327">
        <v>196914</v>
      </c>
      <c r="AQ55" s="328">
        <v>-1.6</v>
      </c>
      <c r="AR55" s="329">
        <v>-4.2</v>
      </c>
    </row>
    <row r="56" spans="1:44" x14ac:dyDescent="0.15">
      <c r="A56" s="259"/>
      <c r="AK56" s="330"/>
      <c r="AL56" s="331" t="s">
        <v>523</v>
      </c>
      <c r="AM56" s="332">
        <v>341694</v>
      </c>
      <c r="AN56" s="333">
        <v>37928</v>
      </c>
      <c r="AO56" s="334">
        <v>51.3</v>
      </c>
      <c r="AP56" s="335">
        <v>98966</v>
      </c>
      <c r="AQ56" s="336">
        <v>-7</v>
      </c>
      <c r="AR56" s="337">
        <v>58.3</v>
      </c>
    </row>
    <row r="57" spans="1:44" x14ac:dyDescent="0.15">
      <c r="A57" s="259"/>
      <c r="AK57" s="315" t="s">
        <v>526</v>
      </c>
      <c r="AL57" s="316"/>
      <c r="AM57" s="324">
        <v>654490</v>
      </c>
      <c r="AN57" s="325">
        <v>74054</v>
      </c>
      <c r="AO57" s="326">
        <v>-40.9</v>
      </c>
      <c r="AP57" s="327">
        <v>204757</v>
      </c>
      <c r="AQ57" s="328">
        <v>4</v>
      </c>
      <c r="AR57" s="329">
        <v>-44.9</v>
      </c>
    </row>
    <row r="58" spans="1:44" x14ac:dyDescent="0.15">
      <c r="A58" s="259"/>
      <c r="AK58" s="330"/>
      <c r="AL58" s="331" t="s">
        <v>523</v>
      </c>
      <c r="AM58" s="332">
        <v>164328</v>
      </c>
      <c r="AN58" s="333">
        <v>18593</v>
      </c>
      <c r="AO58" s="334">
        <v>-51</v>
      </c>
      <c r="AP58" s="335">
        <v>106071</v>
      </c>
      <c r="AQ58" s="336">
        <v>7.2</v>
      </c>
      <c r="AR58" s="337">
        <v>-58.2</v>
      </c>
    </row>
    <row r="59" spans="1:44" x14ac:dyDescent="0.15">
      <c r="A59" s="259"/>
      <c r="AK59" s="315" t="s">
        <v>527</v>
      </c>
      <c r="AL59" s="316"/>
      <c r="AM59" s="324">
        <v>729703</v>
      </c>
      <c r="AN59" s="325">
        <v>84948</v>
      </c>
      <c r="AO59" s="326">
        <v>14.7</v>
      </c>
      <c r="AP59" s="327">
        <v>194971</v>
      </c>
      <c r="AQ59" s="328">
        <v>-4.8</v>
      </c>
      <c r="AR59" s="329">
        <v>19.5</v>
      </c>
    </row>
    <row r="60" spans="1:44" x14ac:dyDescent="0.15">
      <c r="A60" s="259"/>
      <c r="AK60" s="330"/>
      <c r="AL60" s="331" t="s">
        <v>523</v>
      </c>
      <c r="AM60" s="332">
        <v>170301</v>
      </c>
      <c r="AN60" s="333">
        <v>19825</v>
      </c>
      <c r="AO60" s="334">
        <v>6.6</v>
      </c>
      <c r="AP60" s="335">
        <v>105966</v>
      </c>
      <c r="AQ60" s="336">
        <v>-0.1</v>
      </c>
      <c r="AR60" s="337">
        <v>6.7</v>
      </c>
    </row>
    <row r="61" spans="1:44" x14ac:dyDescent="0.15">
      <c r="A61" s="259"/>
      <c r="AK61" s="315" t="s">
        <v>528</v>
      </c>
      <c r="AL61" s="338"/>
      <c r="AM61" s="324">
        <v>1154450</v>
      </c>
      <c r="AN61" s="325">
        <v>127546</v>
      </c>
      <c r="AO61" s="326">
        <v>22.9</v>
      </c>
      <c r="AP61" s="327">
        <v>197422</v>
      </c>
      <c r="AQ61" s="339">
        <v>3.3</v>
      </c>
      <c r="AR61" s="329">
        <v>19.600000000000001</v>
      </c>
    </row>
    <row r="62" spans="1:44" x14ac:dyDescent="0.15">
      <c r="A62" s="259"/>
      <c r="AK62" s="330"/>
      <c r="AL62" s="331" t="s">
        <v>523</v>
      </c>
      <c r="AM62" s="332">
        <v>235882</v>
      </c>
      <c r="AN62" s="333">
        <v>26195</v>
      </c>
      <c r="AO62" s="334">
        <v>-1.8</v>
      </c>
      <c r="AP62" s="335">
        <v>101202</v>
      </c>
      <c r="AQ62" s="336">
        <v>5.5</v>
      </c>
      <c r="AR62" s="337">
        <v>-7.3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sYVYCWlptHJdELTQ61PYBIjoBaQR6tNFIwi3USKh794O+lWgSdMsiAs0A6AGZ/e35T4XaZi5kYCmzcdMiutrw==" saltValue="Sx4ypqRvUH9fhI7ZEp+S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yoZyPPEAuXU7y/wic0aGRdP91yPstNPzZ9AfCFv555ec5pDTm4ebbAK6MIj0JXE9V6JKhck9mavDJHCO17TMmg==" saltValue="assymttwMG5jkJbeu93A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1YT27KhLtJGKTaV0Ln7g0foK6ya04SISd2iCG+24UxiGtHw2/JD+ji0BHu/oRwh90qPB7RpBqqGukjEkNrxakg==" saltValue="JAb3cW+cSeLJ6ivYnfvg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25.19</v>
      </c>
      <c r="G47" s="12">
        <v>25.92</v>
      </c>
      <c r="H47" s="12">
        <v>32.25</v>
      </c>
      <c r="I47" s="12">
        <v>35.67</v>
      </c>
      <c r="J47" s="13">
        <v>35.299999999999997</v>
      </c>
    </row>
    <row r="48" spans="2:10" ht="57.75" customHeight="1" x14ac:dyDescent="0.15">
      <c r="B48" s="14"/>
      <c r="C48" s="1128" t="s">
        <v>4</v>
      </c>
      <c r="D48" s="1128"/>
      <c r="E48" s="1129"/>
      <c r="F48" s="15">
        <v>2.7</v>
      </c>
      <c r="G48" s="16">
        <v>2.66</v>
      </c>
      <c r="H48" s="16">
        <v>4.18</v>
      </c>
      <c r="I48" s="16">
        <v>2.48</v>
      </c>
      <c r="J48" s="17">
        <v>1.98</v>
      </c>
    </row>
    <row r="49" spans="2:10" ht="57.75" customHeight="1" thickBot="1" x14ac:dyDescent="0.2">
      <c r="B49" s="18"/>
      <c r="C49" s="1130" t="s">
        <v>5</v>
      </c>
      <c r="D49" s="1130"/>
      <c r="E49" s="1131"/>
      <c r="F49" s="19" t="s">
        <v>535</v>
      </c>
      <c r="G49" s="20">
        <v>0.85</v>
      </c>
      <c r="H49" s="20">
        <v>8.73</v>
      </c>
      <c r="I49" s="20" t="s">
        <v>536</v>
      </c>
      <c r="J49" s="21" t="s">
        <v>537</v>
      </c>
    </row>
    <row r="50" spans="2:10" x14ac:dyDescent="0.15"/>
  </sheetData>
  <sheetProtection algorithmName="SHA-512" hashValue="L6luMALUJhu8tNsdHJfWhubIb7m8ZQc4UWFAyxDiHhb0/BCVnDgQpzpSMEBPU/gM1ropCVrnhvpMy0JWRsM00w==" saltValue="yXXfOz0jDAUAOH74zko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538</v>
      </c>
      <c r="D34" s="1136"/>
      <c r="E34" s="1137"/>
      <c r="F34" s="32">
        <v>7.03</v>
      </c>
      <c r="G34" s="33">
        <v>6.87</v>
      </c>
      <c r="H34" s="33">
        <v>6.44</v>
      </c>
      <c r="I34" s="33">
        <v>6.29</v>
      </c>
      <c r="J34" s="34">
        <v>5.76</v>
      </c>
      <c r="K34" s="22"/>
      <c r="L34" s="22"/>
      <c r="M34" s="22"/>
      <c r="N34" s="22"/>
      <c r="O34" s="22"/>
      <c r="P34" s="22"/>
    </row>
    <row r="35" spans="1:16" ht="39" customHeight="1" x14ac:dyDescent="0.15">
      <c r="A35" s="22"/>
      <c r="B35" s="35"/>
      <c r="C35" s="1132" t="s">
        <v>539</v>
      </c>
      <c r="D35" s="1132"/>
      <c r="E35" s="1133"/>
      <c r="F35" s="36">
        <v>1.18</v>
      </c>
      <c r="G35" s="37">
        <v>1.5</v>
      </c>
      <c r="H35" s="37">
        <v>2.4300000000000002</v>
      </c>
      <c r="I35" s="37">
        <v>2.68</v>
      </c>
      <c r="J35" s="38">
        <v>2.66</v>
      </c>
      <c r="K35" s="22"/>
      <c r="L35" s="22"/>
      <c r="M35" s="22"/>
      <c r="N35" s="22"/>
      <c r="O35" s="22"/>
      <c r="P35" s="22"/>
    </row>
    <row r="36" spans="1:16" ht="39" customHeight="1" x14ac:dyDescent="0.15">
      <c r="A36" s="22"/>
      <c r="B36" s="35"/>
      <c r="C36" s="1132" t="s">
        <v>540</v>
      </c>
      <c r="D36" s="1132"/>
      <c r="E36" s="1133"/>
      <c r="F36" s="36">
        <v>2.69</v>
      </c>
      <c r="G36" s="37">
        <v>2.66</v>
      </c>
      <c r="H36" s="37">
        <v>4.18</v>
      </c>
      <c r="I36" s="37">
        <v>2.4700000000000002</v>
      </c>
      <c r="J36" s="38">
        <v>1.98</v>
      </c>
      <c r="K36" s="22"/>
      <c r="L36" s="22"/>
      <c r="M36" s="22"/>
      <c r="N36" s="22"/>
      <c r="O36" s="22"/>
      <c r="P36" s="22"/>
    </row>
    <row r="37" spans="1:16" ht="39" customHeight="1" x14ac:dyDescent="0.15">
      <c r="A37" s="22"/>
      <c r="B37" s="35"/>
      <c r="C37" s="1132" t="s">
        <v>541</v>
      </c>
      <c r="D37" s="1132"/>
      <c r="E37" s="1133"/>
      <c r="F37" s="36">
        <v>1.45</v>
      </c>
      <c r="G37" s="37">
        <v>1.36</v>
      </c>
      <c r="H37" s="37">
        <v>1.59</v>
      </c>
      <c r="I37" s="37">
        <v>3.38</v>
      </c>
      <c r="J37" s="38">
        <v>0.16</v>
      </c>
      <c r="K37" s="22"/>
      <c r="L37" s="22"/>
      <c r="M37" s="22"/>
      <c r="N37" s="22"/>
      <c r="O37" s="22"/>
      <c r="P37" s="22"/>
    </row>
    <row r="38" spans="1:16" ht="39" customHeight="1" x14ac:dyDescent="0.15">
      <c r="A38" s="22"/>
      <c r="B38" s="35"/>
      <c r="C38" s="1132" t="s">
        <v>542</v>
      </c>
      <c r="D38" s="1132"/>
      <c r="E38" s="1133"/>
      <c r="F38" s="36">
        <v>0.12</v>
      </c>
      <c r="G38" s="37">
        <v>0.15</v>
      </c>
      <c r="H38" s="37">
        <v>0.09</v>
      </c>
      <c r="I38" s="37">
        <v>0.09</v>
      </c>
      <c r="J38" s="38">
        <v>7.0000000000000007E-2</v>
      </c>
      <c r="K38" s="22"/>
      <c r="L38" s="22"/>
      <c r="M38" s="22"/>
      <c r="N38" s="22"/>
      <c r="O38" s="22"/>
      <c r="P38" s="22"/>
    </row>
    <row r="39" spans="1:16" ht="39" customHeight="1" x14ac:dyDescent="0.15">
      <c r="A39" s="22"/>
      <c r="B39" s="35"/>
      <c r="C39" s="1132" t="s">
        <v>543</v>
      </c>
      <c r="D39" s="1132"/>
      <c r="E39" s="1133"/>
      <c r="F39" s="36">
        <v>0.26</v>
      </c>
      <c r="G39" s="37">
        <v>0.35</v>
      </c>
      <c r="H39" s="37">
        <v>0.77</v>
      </c>
      <c r="I39" s="37">
        <v>0.28999999999999998</v>
      </c>
      <c r="J39" s="38">
        <v>0.04</v>
      </c>
      <c r="K39" s="22"/>
      <c r="L39" s="22"/>
      <c r="M39" s="22"/>
      <c r="N39" s="22"/>
      <c r="O39" s="22"/>
      <c r="P39" s="22"/>
    </row>
    <row r="40" spans="1:16" ht="39" customHeight="1" x14ac:dyDescent="0.15">
      <c r="A40" s="22"/>
      <c r="B40" s="35"/>
      <c r="C40" s="1132" t="s">
        <v>544</v>
      </c>
      <c r="D40" s="1132"/>
      <c r="E40" s="1133"/>
      <c r="F40" s="36">
        <v>0.05</v>
      </c>
      <c r="G40" s="37">
        <v>0.09</v>
      </c>
      <c r="H40" s="37">
        <v>0</v>
      </c>
      <c r="I40" s="37">
        <v>0.01</v>
      </c>
      <c r="J40" s="38">
        <v>0.04</v>
      </c>
      <c r="K40" s="22"/>
      <c r="L40" s="22"/>
      <c r="M40" s="22"/>
      <c r="N40" s="22"/>
      <c r="O40" s="22"/>
      <c r="P40" s="22"/>
    </row>
    <row r="41" spans="1:16" ht="39" customHeight="1" x14ac:dyDescent="0.15">
      <c r="A41" s="22"/>
      <c r="B41" s="35"/>
      <c r="C41" s="1132" t="s">
        <v>545</v>
      </c>
      <c r="D41" s="1132"/>
      <c r="E41" s="1133"/>
      <c r="F41" s="36">
        <v>0.2</v>
      </c>
      <c r="G41" s="37">
        <v>0.2</v>
      </c>
      <c r="H41" s="37">
        <v>0.08</v>
      </c>
      <c r="I41" s="37">
        <v>0.03</v>
      </c>
      <c r="J41" s="38">
        <v>0</v>
      </c>
      <c r="K41" s="22"/>
      <c r="L41" s="22"/>
      <c r="M41" s="22"/>
      <c r="N41" s="22"/>
      <c r="O41" s="22"/>
      <c r="P41" s="22"/>
    </row>
    <row r="42" spans="1:16" ht="39" customHeight="1" x14ac:dyDescent="0.15">
      <c r="A42" s="22"/>
      <c r="B42" s="39"/>
      <c r="C42" s="1132" t="s">
        <v>546</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547</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bIBwufsXP5/nG4OiwdzfwSHlbWi9w7W9783356hwIiRHsd+iaq9qCqSyWL/ZXCpe4GPnQTHO5401HyiqQQbCw==" saltValue="KV9V3IW1ofi5WD5hI1xV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568</v>
      </c>
      <c r="L45" s="58">
        <v>616</v>
      </c>
      <c r="M45" s="58">
        <v>590</v>
      </c>
      <c r="N45" s="58">
        <v>560</v>
      </c>
      <c r="O45" s="59">
        <v>574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15">
      <c r="A48" s="46"/>
      <c r="B48" s="1140"/>
      <c r="C48" s="1141"/>
      <c r="D48" s="60"/>
      <c r="E48" s="1146" t="s">
        <v>13</v>
      </c>
      <c r="F48" s="1146"/>
      <c r="G48" s="1146"/>
      <c r="H48" s="1146"/>
      <c r="I48" s="1146"/>
      <c r="J48" s="1147"/>
      <c r="K48" s="61">
        <v>70</v>
      </c>
      <c r="L48" s="62">
        <v>52</v>
      </c>
      <c r="M48" s="62">
        <v>62</v>
      </c>
      <c r="N48" s="62">
        <v>74</v>
      </c>
      <c r="O48" s="63">
        <v>60</v>
      </c>
      <c r="P48" s="46"/>
      <c r="Q48" s="46"/>
      <c r="R48" s="46"/>
      <c r="S48" s="46"/>
      <c r="T48" s="46"/>
      <c r="U48" s="46"/>
    </row>
    <row r="49" spans="1:21" ht="30.75" customHeight="1" x14ac:dyDescent="0.15">
      <c r="A49" s="46"/>
      <c r="B49" s="1140"/>
      <c r="C49" s="1141"/>
      <c r="D49" s="60"/>
      <c r="E49" s="1146" t="s">
        <v>14</v>
      </c>
      <c r="F49" s="1146"/>
      <c r="G49" s="1146"/>
      <c r="H49" s="1146"/>
      <c r="I49" s="1146"/>
      <c r="J49" s="1147"/>
      <c r="K49" s="61">
        <v>11</v>
      </c>
      <c r="L49" s="62">
        <v>11</v>
      </c>
      <c r="M49" s="62">
        <v>10</v>
      </c>
      <c r="N49" s="62">
        <v>9</v>
      </c>
      <c r="O49" s="63">
        <v>4</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491</v>
      </c>
      <c r="L50" s="62" t="s">
        <v>491</v>
      </c>
      <c r="M50" s="62" t="s">
        <v>491</v>
      </c>
      <c r="N50" s="62" t="s">
        <v>491</v>
      </c>
      <c r="O50" s="63" t="s">
        <v>491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408</v>
      </c>
      <c r="L52" s="62">
        <v>468</v>
      </c>
      <c r="M52" s="62">
        <v>429</v>
      </c>
      <c r="N52" s="62">
        <v>398</v>
      </c>
      <c r="O52" s="63">
        <v>402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241</v>
      </c>
      <c r="L53" s="67">
        <v>211</v>
      </c>
      <c r="M53" s="67">
        <v>233</v>
      </c>
      <c r="N53" s="67">
        <v>245</v>
      </c>
      <c r="O53" s="68">
        <v>236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562</v>
      </c>
      <c r="L58" s="82" t="s">
        <v>562</v>
      </c>
      <c r="M58" s="82" t="s">
        <v>562</v>
      </c>
      <c r="N58" s="82" t="s">
        <v>562</v>
      </c>
      <c r="O58" s="83" t="s">
        <v>562</v>
      </c>
    </row>
    <row r="59" spans="1:21" ht="31.5" customHeight="1" x14ac:dyDescent="0.15">
      <c r="B59" s="1156"/>
      <c r="C59" s="1157"/>
      <c r="D59" s="1163" t="s">
        <v>26</v>
      </c>
      <c r="E59" s="1164"/>
      <c r="F59" s="1164"/>
      <c r="G59" s="1164"/>
      <c r="H59" s="1164"/>
      <c r="I59" s="1164"/>
      <c r="J59" s="1165"/>
      <c r="K59" s="84" t="s">
        <v>562</v>
      </c>
      <c r="L59" s="85" t="s">
        <v>562</v>
      </c>
      <c r="M59" s="85" t="s">
        <v>562</v>
      </c>
      <c r="N59" s="85" t="s">
        <v>562</v>
      </c>
      <c r="O59" s="86" t="s">
        <v>562</v>
      </c>
    </row>
    <row r="60" spans="1:21" ht="31.5" customHeight="1" thickBot="1" x14ac:dyDescent="0.2">
      <c r="B60" s="1158"/>
      <c r="C60" s="1159"/>
      <c r="D60" s="1166" t="s">
        <v>27</v>
      </c>
      <c r="E60" s="1167"/>
      <c r="F60" s="1167"/>
      <c r="G60" s="1167"/>
      <c r="H60" s="1167"/>
      <c r="I60" s="1167"/>
      <c r="J60" s="1168"/>
      <c r="K60" s="87" t="s">
        <v>562</v>
      </c>
      <c r="L60" s="88" t="s">
        <v>562</v>
      </c>
      <c r="M60" s="88" t="s">
        <v>562</v>
      </c>
      <c r="N60" s="88" t="s">
        <v>562</v>
      </c>
      <c r="O60" s="89" t="s">
        <v>562</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Oa8uDF8o5FdsiyaO1bQp/ct/UvBnb4QRlN/T4SDc91LWmSZZl/Lb+YlwD41Cm684HVK5Z9E8OG0ktxhKdguzQ==" saltValue="WjSDTL7QlkfTLThaUfVN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5330</v>
      </c>
      <c r="J41" s="343">
        <v>5054</v>
      </c>
      <c r="K41" s="343">
        <v>5163</v>
      </c>
      <c r="L41" s="343">
        <v>4998</v>
      </c>
      <c r="M41" s="344">
        <v>4904</v>
      </c>
    </row>
    <row r="42" spans="2:13" ht="27.75" customHeight="1" x14ac:dyDescent="0.15">
      <c r="B42" s="1171"/>
      <c r="C42" s="1172"/>
      <c r="D42" s="104"/>
      <c r="E42" s="1177" t="s">
        <v>32</v>
      </c>
      <c r="F42" s="1177"/>
      <c r="G42" s="1177"/>
      <c r="H42" s="1178"/>
      <c r="I42" s="345" t="s">
        <v>491</v>
      </c>
      <c r="J42" s="346" t="s">
        <v>491</v>
      </c>
      <c r="K42" s="346" t="s">
        <v>491</v>
      </c>
      <c r="L42" s="346" t="s">
        <v>491</v>
      </c>
      <c r="M42" s="347" t="s">
        <v>491</v>
      </c>
    </row>
    <row r="43" spans="2:13" ht="27.75" customHeight="1" x14ac:dyDescent="0.15">
      <c r="B43" s="1171"/>
      <c r="C43" s="1172"/>
      <c r="D43" s="104"/>
      <c r="E43" s="1177" t="s">
        <v>33</v>
      </c>
      <c r="F43" s="1177"/>
      <c r="G43" s="1177"/>
      <c r="H43" s="1178"/>
      <c r="I43" s="345">
        <v>681</v>
      </c>
      <c r="J43" s="346">
        <v>558</v>
      </c>
      <c r="K43" s="346">
        <v>569</v>
      </c>
      <c r="L43" s="346">
        <v>632</v>
      </c>
      <c r="M43" s="347">
        <v>543</v>
      </c>
    </row>
    <row r="44" spans="2:13" ht="27.75" customHeight="1" x14ac:dyDescent="0.15">
      <c r="B44" s="1171"/>
      <c r="C44" s="1172"/>
      <c r="D44" s="104"/>
      <c r="E44" s="1177" t="s">
        <v>34</v>
      </c>
      <c r="F44" s="1177"/>
      <c r="G44" s="1177"/>
      <c r="H44" s="1178"/>
      <c r="I44" s="345">
        <v>33</v>
      </c>
      <c r="J44" s="346">
        <v>23</v>
      </c>
      <c r="K44" s="346">
        <v>13</v>
      </c>
      <c r="L44" s="346">
        <v>4</v>
      </c>
      <c r="M44" s="347" t="s">
        <v>491</v>
      </c>
    </row>
    <row r="45" spans="2:13" ht="27.75" customHeight="1" x14ac:dyDescent="0.15">
      <c r="B45" s="1171"/>
      <c r="C45" s="1172"/>
      <c r="D45" s="104"/>
      <c r="E45" s="1177" t="s">
        <v>35</v>
      </c>
      <c r="F45" s="1177"/>
      <c r="G45" s="1177"/>
      <c r="H45" s="1178"/>
      <c r="I45" s="345">
        <v>230</v>
      </c>
      <c r="J45" s="346">
        <v>348</v>
      </c>
      <c r="K45" s="346">
        <v>369</v>
      </c>
      <c r="L45" s="346">
        <v>340</v>
      </c>
      <c r="M45" s="347">
        <v>383</v>
      </c>
    </row>
    <row r="46" spans="2:13" ht="27.75" customHeight="1" x14ac:dyDescent="0.15">
      <c r="B46" s="1171"/>
      <c r="C46" s="1172"/>
      <c r="D46" s="105"/>
      <c r="E46" s="1177" t="s">
        <v>36</v>
      </c>
      <c r="F46" s="1177"/>
      <c r="G46" s="1177"/>
      <c r="H46" s="1178"/>
      <c r="I46" s="345" t="s">
        <v>491</v>
      </c>
      <c r="J46" s="346" t="s">
        <v>491</v>
      </c>
      <c r="K46" s="346" t="s">
        <v>491</v>
      </c>
      <c r="L46" s="346" t="s">
        <v>491</v>
      </c>
      <c r="M46" s="347" t="s">
        <v>491</v>
      </c>
    </row>
    <row r="47" spans="2:13" ht="27.75" customHeight="1" x14ac:dyDescent="0.15">
      <c r="B47" s="1171"/>
      <c r="C47" s="1172"/>
      <c r="D47" s="106"/>
      <c r="E47" s="1179" t="s">
        <v>37</v>
      </c>
      <c r="F47" s="1180"/>
      <c r="G47" s="1180"/>
      <c r="H47" s="1181"/>
      <c r="I47" s="345" t="s">
        <v>491</v>
      </c>
      <c r="J47" s="346" t="s">
        <v>491</v>
      </c>
      <c r="K47" s="346" t="s">
        <v>491</v>
      </c>
      <c r="L47" s="346" t="s">
        <v>491</v>
      </c>
      <c r="M47" s="347" t="s">
        <v>491</v>
      </c>
    </row>
    <row r="48" spans="2:13" ht="27.75" customHeight="1" x14ac:dyDescent="0.15">
      <c r="B48" s="1171"/>
      <c r="C48" s="1172"/>
      <c r="D48" s="104"/>
      <c r="E48" s="1177" t="s">
        <v>38</v>
      </c>
      <c r="F48" s="1177"/>
      <c r="G48" s="1177"/>
      <c r="H48" s="1178"/>
      <c r="I48" s="345" t="s">
        <v>491</v>
      </c>
      <c r="J48" s="346" t="s">
        <v>491</v>
      </c>
      <c r="K48" s="346" t="s">
        <v>491</v>
      </c>
      <c r="L48" s="346" t="s">
        <v>491</v>
      </c>
      <c r="M48" s="347" t="s">
        <v>491</v>
      </c>
    </row>
    <row r="49" spans="2:13" ht="27.75" customHeight="1" x14ac:dyDescent="0.15">
      <c r="B49" s="1173"/>
      <c r="C49" s="1174"/>
      <c r="D49" s="104"/>
      <c r="E49" s="1177" t="s">
        <v>39</v>
      </c>
      <c r="F49" s="1177"/>
      <c r="G49" s="1177"/>
      <c r="H49" s="1178"/>
      <c r="I49" s="345" t="s">
        <v>491</v>
      </c>
      <c r="J49" s="346" t="s">
        <v>491</v>
      </c>
      <c r="K49" s="346" t="s">
        <v>491</v>
      </c>
      <c r="L49" s="346" t="s">
        <v>491</v>
      </c>
      <c r="M49" s="347" t="s">
        <v>491</v>
      </c>
    </row>
    <row r="50" spans="2:13" ht="27.75" customHeight="1" x14ac:dyDescent="0.15">
      <c r="B50" s="1182" t="s">
        <v>40</v>
      </c>
      <c r="C50" s="1183"/>
      <c r="D50" s="107"/>
      <c r="E50" s="1177" t="s">
        <v>41</v>
      </c>
      <c r="F50" s="1177"/>
      <c r="G50" s="1177"/>
      <c r="H50" s="1178"/>
      <c r="I50" s="345">
        <v>2817</v>
      </c>
      <c r="J50" s="346">
        <v>2269</v>
      </c>
      <c r="K50" s="346">
        <v>2992</v>
      </c>
      <c r="L50" s="346">
        <v>3347</v>
      </c>
      <c r="M50" s="347">
        <v>3586</v>
      </c>
    </row>
    <row r="51" spans="2:13" ht="27.75" customHeight="1" x14ac:dyDescent="0.15">
      <c r="B51" s="1171"/>
      <c r="C51" s="1172"/>
      <c r="D51" s="104"/>
      <c r="E51" s="1177" t="s">
        <v>42</v>
      </c>
      <c r="F51" s="1177"/>
      <c r="G51" s="1177"/>
      <c r="H51" s="1178"/>
      <c r="I51" s="345">
        <v>212</v>
      </c>
      <c r="J51" s="346">
        <v>188</v>
      </c>
      <c r="K51" s="346">
        <v>166</v>
      </c>
      <c r="L51" s="346">
        <v>130</v>
      </c>
      <c r="M51" s="347">
        <v>86</v>
      </c>
    </row>
    <row r="52" spans="2:13" ht="27.75" customHeight="1" x14ac:dyDescent="0.15">
      <c r="B52" s="1173"/>
      <c r="C52" s="1174"/>
      <c r="D52" s="104"/>
      <c r="E52" s="1177" t="s">
        <v>43</v>
      </c>
      <c r="F52" s="1177"/>
      <c r="G52" s="1177"/>
      <c r="H52" s="1178"/>
      <c r="I52" s="345">
        <v>4112</v>
      </c>
      <c r="J52" s="346">
        <v>3994</v>
      </c>
      <c r="K52" s="346">
        <v>3958</v>
      </c>
      <c r="L52" s="346">
        <v>4021</v>
      </c>
      <c r="M52" s="347">
        <v>3977</v>
      </c>
    </row>
    <row r="53" spans="2:13" ht="27.75" customHeight="1" thickBot="1" x14ac:dyDescent="0.2">
      <c r="B53" s="1184" t="s">
        <v>19</v>
      </c>
      <c r="C53" s="1185"/>
      <c r="D53" s="108"/>
      <c r="E53" s="1186" t="s">
        <v>44</v>
      </c>
      <c r="F53" s="1186"/>
      <c r="G53" s="1186"/>
      <c r="H53" s="1187"/>
      <c r="I53" s="348">
        <v>-867</v>
      </c>
      <c r="J53" s="349">
        <v>-467</v>
      </c>
      <c r="K53" s="349">
        <v>-1002</v>
      </c>
      <c r="L53" s="349">
        <v>-1524</v>
      </c>
      <c r="M53" s="350">
        <v>-1819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xgD1zb2XgyLju1ORZevh9Q+aKTdUR+xrv9n5S08kMP2N3Vby8lvyHpeWhdbZa8/vD5r1IdoWJZ+RQic6OOoV3w==" saltValue="Xk3icb2b10X2G8l3uFNJ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1216</v>
      </c>
      <c r="G55" s="120">
        <v>1297</v>
      </c>
      <c r="H55" s="121">
        <v>1268</v>
      </c>
    </row>
    <row r="56" spans="2:8" ht="52.5" customHeight="1" x14ac:dyDescent="0.15">
      <c r="B56" s="122"/>
      <c r="C56" s="1198" t="s">
        <v>47</v>
      </c>
      <c r="D56" s="1198"/>
      <c r="E56" s="1199"/>
      <c r="F56" s="123">
        <v>39</v>
      </c>
      <c r="G56" s="123">
        <v>2</v>
      </c>
      <c r="H56" s="124">
        <v>16</v>
      </c>
    </row>
    <row r="57" spans="2:8" ht="53.25" customHeight="1" x14ac:dyDescent="0.15">
      <c r="B57" s="122"/>
      <c r="C57" s="1200" t="s">
        <v>48</v>
      </c>
      <c r="D57" s="1200"/>
      <c r="E57" s="1201"/>
      <c r="F57" s="125">
        <v>1190</v>
      </c>
      <c r="G57" s="125">
        <v>1428</v>
      </c>
      <c r="H57" s="126">
        <v>1632</v>
      </c>
    </row>
    <row r="58" spans="2:8" ht="45.75" customHeight="1" x14ac:dyDescent="0.15">
      <c r="B58" s="127"/>
      <c r="C58" s="1188" t="s">
        <v>563</v>
      </c>
      <c r="D58" s="1189"/>
      <c r="E58" s="1190"/>
      <c r="F58" s="128">
        <v>311</v>
      </c>
      <c r="G58" s="128">
        <v>456</v>
      </c>
      <c r="H58" s="129">
        <v>622</v>
      </c>
    </row>
    <row r="59" spans="2:8" ht="45.75" customHeight="1" x14ac:dyDescent="0.15">
      <c r="B59" s="127"/>
      <c r="C59" s="1188" t="s">
        <v>564</v>
      </c>
      <c r="D59" s="1189"/>
      <c r="E59" s="1190"/>
      <c r="F59" s="128">
        <v>418</v>
      </c>
      <c r="G59" s="128">
        <v>485</v>
      </c>
      <c r="H59" s="129">
        <v>535</v>
      </c>
    </row>
    <row r="60" spans="2:8" ht="45.75" customHeight="1" x14ac:dyDescent="0.15">
      <c r="B60" s="127"/>
      <c r="C60" s="1188" t="s">
        <v>565</v>
      </c>
      <c r="D60" s="1189"/>
      <c r="E60" s="1190"/>
      <c r="F60" s="128">
        <v>199</v>
      </c>
      <c r="G60" s="128">
        <v>199</v>
      </c>
      <c r="H60" s="129">
        <v>199</v>
      </c>
    </row>
    <row r="61" spans="2:8" ht="45.75" customHeight="1" x14ac:dyDescent="0.15">
      <c r="B61" s="127"/>
      <c r="C61" s="1188" t="s">
        <v>566</v>
      </c>
      <c r="D61" s="1189"/>
      <c r="E61" s="1190"/>
      <c r="F61" s="128">
        <v>51</v>
      </c>
      <c r="G61" s="128">
        <v>66</v>
      </c>
      <c r="H61" s="129">
        <v>85</v>
      </c>
    </row>
    <row r="62" spans="2:8" ht="45.75" customHeight="1" thickBot="1" x14ac:dyDescent="0.2">
      <c r="B62" s="130"/>
      <c r="C62" s="1191" t="s">
        <v>567</v>
      </c>
      <c r="D62" s="1192"/>
      <c r="E62" s="1193"/>
      <c r="F62" s="131">
        <v>68</v>
      </c>
      <c r="G62" s="131">
        <v>68</v>
      </c>
      <c r="H62" s="132">
        <v>68</v>
      </c>
    </row>
    <row r="63" spans="2:8" ht="52.5" customHeight="1" thickBot="1" x14ac:dyDescent="0.2">
      <c r="B63" s="133"/>
      <c r="C63" s="1194" t="s">
        <v>49</v>
      </c>
      <c r="D63" s="1194"/>
      <c r="E63" s="1195"/>
      <c r="F63" s="134">
        <v>2445</v>
      </c>
      <c r="G63" s="134">
        <v>2727</v>
      </c>
      <c r="H63" s="135">
        <v>2916</v>
      </c>
    </row>
    <row r="64" spans="2:8" x14ac:dyDescent="0.15"/>
  </sheetData>
  <sheetProtection algorithmName="SHA-512" hashValue="z9SPoC7paiWX/g57thPgmZ0J8/WN46x/m/qewAMkGbUtw2ssvbJh/4V9SXZkJOuktMt3YIDMC/pg6o5lfQjRHA==" saltValue="fZb4O6/yU7J7NNtvZJN6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220536</v>
      </c>
      <c r="E3" s="154"/>
      <c r="F3" s="155">
        <v>190274</v>
      </c>
      <c r="G3" s="156"/>
      <c r="H3" s="157"/>
    </row>
    <row r="4" spans="1:8" x14ac:dyDescent="0.15">
      <c r="A4" s="158"/>
      <c r="B4" s="159"/>
      <c r="C4" s="160"/>
      <c r="D4" s="161">
        <v>29558</v>
      </c>
      <c r="E4" s="162"/>
      <c r="F4" s="163">
        <v>88584</v>
      </c>
      <c r="G4" s="164"/>
      <c r="H4" s="165"/>
    </row>
    <row r="5" spans="1:8" x14ac:dyDescent="0.15">
      <c r="A5" s="146" t="s">
        <v>524</v>
      </c>
      <c r="B5" s="151"/>
      <c r="C5" s="152"/>
      <c r="D5" s="153">
        <v>132964</v>
      </c>
      <c r="E5" s="154"/>
      <c r="F5" s="155">
        <v>200194</v>
      </c>
      <c r="G5" s="156"/>
      <c r="H5" s="157"/>
    </row>
    <row r="6" spans="1:8" x14ac:dyDescent="0.15">
      <c r="A6" s="158"/>
      <c r="B6" s="159"/>
      <c r="C6" s="160"/>
      <c r="D6" s="161">
        <v>25069</v>
      </c>
      <c r="E6" s="162"/>
      <c r="F6" s="163">
        <v>106422</v>
      </c>
      <c r="G6" s="164"/>
      <c r="H6" s="165"/>
    </row>
    <row r="7" spans="1:8" x14ac:dyDescent="0.15">
      <c r="A7" s="146" t="s">
        <v>525</v>
      </c>
      <c r="B7" s="151"/>
      <c r="C7" s="152"/>
      <c r="D7" s="153">
        <v>125228</v>
      </c>
      <c r="E7" s="154"/>
      <c r="F7" s="155">
        <v>196914</v>
      </c>
      <c r="G7" s="156"/>
      <c r="H7" s="157"/>
    </row>
    <row r="8" spans="1:8" x14ac:dyDescent="0.15">
      <c r="A8" s="158"/>
      <c r="B8" s="159"/>
      <c r="C8" s="160"/>
      <c r="D8" s="161">
        <v>37928</v>
      </c>
      <c r="E8" s="162"/>
      <c r="F8" s="163">
        <v>98966</v>
      </c>
      <c r="G8" s="164"/>
      <c r="H8" s="165"/>
    </row>
    <row r="9" spans="1:8" x14ac:dyDescent="0.15">
      <c r="A9" s="146" t="s">
        <v>526</v>
      </c>
      <c r="B9" s="151"/>
      <c r="C9" s="152"/>
      <c r="D9" s="153">
        <v>74054</v>
      </c>
      <c r="E9" s="154"/>
      <c r="F9" s="155">
        <v>204757</v>
      </c>
      <c r="G9" s="156"/>
      <c r="H9" s="157"/>
    </row>
    <row r="10" spans="1:8" x14ac:dyDescent="0.15">
      <c r="A10" s="158"/>
      <c r="B10" s="159"/>
      <c r="C10" s="160"/>
      <c r="D10" s="161">
        <v>18593</v>
      </c>
      <c r="E10" s="162"/>
      <c r="F10" s="163">
        <v>106071</v>
      </c>
      <c r="G10" s="164"/>
      <c r="H10" s="165"/>
    </row>
    <row r="11" spans="1:8" x14ac:dyDescent="0.15">
      <c r="A11" s="146" t="s">
        <v>527</v>
      </c>
      <c r="B11" s="151"/>
      <c r="C11" s="152"/>
      <c r="D11" s="153">
        <v>84948</v>
      </c>
      <c r="E11" s="154"/>
      <c r="F11" s="155">
        <v>194971</v>
      </c>
      <c r="G11" s="156"/>
      <c r="H11" s="157"/>
    </row>
    <row r="12" spans="1:8" x14ac:dyDescent="0.15">
      <c r="A12" s="158"/>
      <c r="B12" s="159"/>
      <c r="C12" s="166"/>
      <c r="D12" s="161">
        <v>19825</v>
      </c>
      <c r="E12" s="162"/>
      <c r="F12" s="163">
        <v>105966</v>
      </c>
      <c r="G12" s="164"/>
      <c r="H12" s="165"/>
    </row>
    <row r="13" spans="1:8" x14ac:dyDescent="0.15">
      <c r="A13" s="146"/>
      <c r="B13" s="151"/>
      <c r="C13" s="152"/>
      <c r="D13" s="153">
        <v>127546</v>
      </c>
      <c r="E13" s="154"/>
      <c r="F13" s="155">
        <v>197422</v>
      </c>
      <c r="G13" s="167"/>
      <c r="H13" s="157"/>
    </row>
    <row r="14" spans="1:8" x14ac:dyDescent="0.15">
      <c r="A14" s="158"/>
      <c r="B14" s="159"/>
      <c r="C14" s="160"/>
      <c r="D14" s="161">
        <v>26195</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2.7</v>
      </c>
      <c r="C19" s="168">
        <f>ROUND(VALUE(SUBSTITUTE(実質収支比率等に係る経年分析!G$48,"▲","-")),2)</f>
        <v>2.66</v>
      </c>
      <c r="D19" s="168">
        <f>ROUND(VALUE(SUBSTITUTE(実質収支比率等に係る経年分析!H$48,"▲","-")),2)</f>
        <v>4.18</v>
      </c>
      <c r="E19" s="168">
        <f>ROUND(VALUE(SUBSTITUTE(実質収支比率等に係る経年分析!I$48,"▲","-")),2)</f>
        <v>2.48</v>
      </c>
      <c r="F19" s="168">
        <f>ROUND(VALUE(SUBSTITUTE(実質収支比率等に係る経年分析!J$48,"▲","-")),2)</f>
        <v>1.98</v>
      </c>
    </row>
    <row r="20" spans="1:11" x14ac:dyDescent="0.15">
      <c r="A20" s="168" t="s">
        <v>53</v>
      </c>
      <c r="B20" s="168">
        <f>ROUND(VALUE(SUBSTITUTE(実質収支比率等に係る経年分析!F$47,"▲","-")),2)</f>
        <v>25.19</v>
      </c>
      <c r="C20" s="168">
        <f>ROUND(VALUE(SUBSTITUTE(実質収支比率等に係る経年分析!G$47,"▲","-")),2)</f>
        <v>25.92</v>
      </c>
      <c r="D20" s="168">
        <f>ROUND(VALUE(SUBSTITUTE(実質収支比率等に係る経年分析!H$47,"▲","-")),2)</f>
        <v>32.25</v>
      </c>
      <c r="E20" s="168">
        <f>ROUND(VALUE(SUBSTITUTE(実質収支比率等に係る経年分析!I$47,"▲","-")),2)</f>
        <v>35.67</v>
      </c>
      <c r="F20" s="168">
        <f>ROUND(VALUE(SUBSTITUTE(実質収支比率等に係る経年分析!J$47,"▲","-")),2)</f>
        <v>35.299999999999997</v>
      </c>
    </row>
    <row r="21" spans="1:11" x14ac:dyDescent="0.15">
      <c r="A21" s="168" t="s">
        <v>54</v>
      </c>
      <c r="B21" s="168">
        <f>IF(ISNUMBER(VALUE(SUBSTITUTE(実質収支比率等に係る経年分析!F$49,"▲","-"))),ROUND(VALUE(SUBSTITUTE(実質収支比率等に係る経年分析!F$49,"▲","-")),2),NA())</f>
        <v>-8.76</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8.73</v>
      </c>
      <c r="E21" s="168">
        <f>IF(ISNUMBER(VALUE(SUBSTITUTE(実質収支比率等に係る経年分析!I$49,"▲","-"))),ROUND(VALUE(SUBSTITUTE(実質収支比率等に係る経年分析!I$49,"▲","-")),2),NA())</f>
        <v>-1.83</v>
      </c>
      <c r="F21" s="168">
        <f>IF(ISNUMBER(VALUE(SUBSTITUTE(実質収支比率等に係る経年分析!J$49,"▲","-"))),ROUND(VALUE(SUBSTITUTE(実質収支比率等に係る経年分析!J$49,"▲","-")),2),NA())</f>
        <v>-2.7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高原町後期高齢者医療特別会計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高原町介護保険事業特別会計（介護サービス事業勘定）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高原町国民健康保険特別会計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0.28999999999999998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高原町農業集落排水事業特別会計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高原町病院事業会計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3.38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2.4700000000000002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1.98</v>
      </c>
    </row>
    <row r="35" spans="1:16" x14ac:dyDescent="0.15">
      <c r="A35" s="169" t="str">
        <f>IF(連結実質赤字比率に係る赤字・黒字の構成分析!C$35="",NA(),連結実質赤字比率に係る赤字・黒字の構成分析!C$35)</f>
        <v>高原町介護保険事業特別会計（介護保険事業勘定）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2.4300000000000002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2.66</v>
      </c>
    </row>
    <row r="36" spans="1:16" x14ac:dyDescent="0.15">
      <c r="A36" s="169" t="str">
        <f>IF(連結実質赤字比率に係る赤字・黒字の構成分析!C$34="",NA(),連結実質赤字比率に係る赤字・黒字の構成分析!C$34)</f>
        <v>高原町水道事業会計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408</v>
      </c>
      <c r="E42" s="170"/>
      <c r="F42" s="170"/>
      <c r="G42" s="170">
        <f>'実質公債費比率（分子）の構造'!L$52</f>
        <v>468</v>
      </c>
      <c r="H42" s="170"/>
      <c r="I42" s="170"/>
      <c r="J42" s="170">
        <f>'実質公債費比率（分子）の構造'!M$52</f>
        <v>429</v>
      </c>
      <c r="K42" s="170"/>
      <c r="L42" s="170"/>
      <c r="M42" s="170">
        <f>'実質公債費比率（分子）の構造'!N$52</f>
        <v>398</v>
      </c>
      <c r="N42" s="170"/>
      <c r="O42" s="170"/>
      <c r="P42" s="170">
        <f>'実質公債費比率（分子）の構造'!O$52</f>
        <v>402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11</v>
      </c>
      <c r="C45" s="170"/>
      <c r="D45" s="170"/>
      <c r="E45" s="170">
        <f>'実質公債費比率（分子）の構造'!L$49</f>
        <v>11</v>
      </c>
      <c r="F45" s="170"/>
      <c r="G45" s="170"/>
      <c r="H45" s="170">
        <f>'実質公債費比率（分子）の構造'!M$49</f>
        <v>10</v>
      </c>
      <c r="I45" s="170"/>
      <c r="J45" s="170"/>
      <c r="K45" s="170">
        <f>'実質公債費比率（分子）の構造'!N$49</f>
        <v>9</v>
      </c>
      <c r="L45" s="170"/>
      <c r="M45" s="170"/>
      <c r="N45" s="170">
        <f>'実質公債費比率（分子）の構造'!O$49</f>
        <v>4</v>
      </c>
      <c r="O45" s="170"/>
      <c r="P45" s="170"/>
    </row>
    <row r="46" spans="1:16" x14ac:dyDescent="0.15">
      <c r="A46" s="170" t="s">
        <v>64</v>
      </c>
      <c r="B46" s="170">
        <f>'実質公債費比率（分子）の構造'!K$48</f>
        <v>70</v>
      </c>
      <c r="C46" s="170"/>
      <c r="D46" s="170"/>
      <c r="E46" s="170">
        <f>'実質公債費比率（分子）の構造'!L$48</f>
        <v>52</v>
      </c>
      <c r="F46" s="170"/>
      <c r="G46" s="170"/>
      <c r="H46" s="170">
        <f>'実質公債費比率（分子）の構造'!M$48</f>
        <v>62</v>
      </c>
      <c r="I46" s="170"/>
      <c r="J46" s="170"/>
      <c r="K46" s="170">
        <f>'実質公債費比率（分子）の構造'!N$48</f>
        <v>74</v>
      </c>
      <c r="L46" s="170"/>
      <c r="M46" s="170"/>
      <c r="N46" s="170">
        <f>'実質公債費比率（分子）の構造'!O$48</f>
        <v>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568</v>
      </c>
      <c r="C49" s="170"/>
      <c r="D49" s="170"/>
      <c r="E49" s="170">
        <f>'実質公債費比率（分子）の構造'!L$45</f>
        <v>616</v>
      </c>
      <c r="F49" s="170"/>
      <c r="G49" s="170"/>
      <c r="H49" s="170">
        <f>'実質公債費比率（分子）の構造'!M$45</f>
        <v>590</v>
      </c>
      <c r="I49" s="170"/>
      <c r="J49" s="170"/>
      <c r="K49" s="170">
        <f>'実質公債費比率（分子）の構造'!N$45</f>
        <v>560</v>
      </c>
      <c r="L49" s="170"/>
      <c r="M49" s="170"/>
      <c r="N49" s="170">
        <f>'実質公債費比率（分子）の構造'!O$45</f>
        <v>574</v>
      </c>
      <c r="O49" s="170"/>
      <c r="P49" s="170"/>
    </row>
    <row r="50" spans="1:16" x14ac:dyDescent="0.15">
      <c r="A50" s="170" t="s">
        <v>67</v>
      </c>
      <c r="B50" s="170" t="e">
        <f>NA()</f>
        <v>#N/A</v>
      </c>
      <c r="C50" s="170">
        <f>IF(ISNUMBER('実質公債費比率（分子）の構造'!K$53),'実質公債費比率（分子）の構造'!K$53,NA())</f>
        <v>241</v>
      </c>
      <c r="D50" s="170" t="e">
        <f>NA()</f>
        <v>#N/A</v>
      </c>
      <c r="E50" s="170" t="e">
        <f>NA()</f>
        <v>#N/A</v>
      </c>
      <c r="F50" s="170">
        <f>IF(ISNUMBER('実質公債費比率（分子）の構造'!L$53),'実質公債費比率（分子）の構造'!L$53,NA())</f>
        <v>211</v>
      </c>
      <c r="G50" s="170" t="e">
        <f>NA()</f>
        <v>#N/A</v>
      </c>
      <c r="H50" s="170" t="e">
        <f>NA()</f>
        <v>#N/A</v>
      </c>
      <c r="I50" s="170">
        <f>IF(ISNUMBER('実質公債費比率（分子）の構造'!M$53),'実質公債費比率（分子）の構造'!M$53,NA())</f>
        <v>233</v>
      </c>
      <c r="J50" s="170" t="e">
        <f>NA()</f>
        <v>#N/A</v>
      </c>
      <c r="K50" s="170" t="e">
        <f>NA()</f>
        <v>#N/A</v>
      </c>
      <c r="L50" s="170">
        <f>IF(ISNUMBER('実質公債費比率（分子）の構造'!N$53),'実質公債費比率（分子）の構造'!N$53,NA())</f>
        <v>245</v>
      </c>
      <c r="M50" s="170" t="e">
        <f>NA()</f>
        <v>#N/A</v>
      </c>
      <c r="N50" s="170" t="e">
        <f>NA()</f>
        <v>#N/A</v>
      </c>
      <c r="O50" s="170">
        <f>IF(ISNUMBER('実質公債費比率（分子）の構造'!O$53),'実質公債費比率（分子）の構造'!O$53,NA())</f>
        <v>236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4112</v>
      </c>
      <c r="E56" s="169"/>
      <c r="F56" s="169"/>
      <c r="G56" s="169">
        <f>'将来負担比率（分子）の構造'!J$52</f>
        <v>3994</v>
      </c>
      <c r="H56" s="169"/>
      <c r="I56" s="169"/>
      <c r="J56" s="169">
        <f>'将来負担比率（分子）の構造'!K$52</f>
        <v>3958</v>
      </c>
      <c r="K56" s="169"/>
      <c r="L56" s="169"/>
      <c r="M56" s="169">
        <f>'将来負担比率（分子）の構造'!L$52</f>
        <v>4021</v>
      </c>
      <c r="N56" s="169"/>
      <c r="O56" s="169"/>
      <c r="P56" s="169">
        <f>'将来負担比率（分子）の構造'!M$52</f>
        <v>3977</v>
      </c>
    </row>
    <row r="57" spans="1:16" x14ac:dyDescent="0.15">
      <c r="A57" s="169" t="s">
        <v>42</v>
      </c>
      <c r="B57" s="169"/>
      <c r="C57" s="169"/>
      <c r="D57" s="169">
        <f>'将来負担比率（分子）の構造'!I$51</f>
        <v>212</v>
      </c>
      <c r="E57" s="169"/>
      <c r="F57" s="169"/>
      <c r="G57" s="169">
        <f>'将来負担比率（分子）の構造'!J$51</f>
        <v>188</v>
      </c>
      <c r="H57" s="169"/>
      <c r="I57" s="169"/>
      <c r="J57" s="169">
        <f>'将来負担比率（分子）の構造'!K$51</f>
        <v>166</v>
      </c>
      <c r="K57" s="169"/>
      <c r="L57" s="169"/>
      <c r="M57" s="169">
        <f>'将来負担比率（分子）の構造'!L$51</f>
        <v>130</v>
      </c>
      <c r="N57" s="169"/>
      <c r="O57" s="169"/>
      <c r="P57" s="169">
        <f>'将来負担比率（分子）の構造'!M$51</f>
        <v>86</v>
      </c>
    </row>
    <row r="58" spans="1:16" x14ac:dyDescent="0.15">
      <c r="A58" s="169" t="s">
        <v>41</v>
      </c>
      <c r="B58" s="169"/>
      <c r="C58" s="169"/>
      <c r="D58" s="169">
        <f>'将来負担比率（分子）の構造'!I$50</f>
        <v>2817</v>
      </c>
      <c r="E58" s="169"/>
      <c r="F58" s="169"/>
      <c r="G58" s="169">
        <f>'将来負担比率（分子）の構造'!J$50</f>
        <v>2269</v>
      </c>
      <c r="H58" s="169"/>
      <c r="I58" s="169"/>
      <c r="J58" s="169">
        <f>'将来負担比率（分子）の構造'!K$50</f>
        <v>2992</v>
      </c>
      <c r="K58" s="169"/>
      <c r="L58" s="169"/>
      <c r="M58" s="169">
        <f>'将来負担比率（分子）の構造'!L$50</f>
        <v>3347</v>
      </c>
      <c r="N58" s="169"/>
      <c r="O58" s="169"/>
      <c r="P58" s="169">
        <f>'将来負担比率（分子）の構造'!M$50</f>
        <v>3586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230</v>
      </c>
      <c r="C62" s="169"/>
      <c r="D62" s="169"/>
      <c r="E62" s="169">
        <f>'将来負担比率（分子）の構造'!J$45</f>
        <v>348</v>
      </c>
      <c r="F62" s="169"/>
      <c r="G62" s="169"/>
      <c r="H62" s="169">
        <f>'将来負担比率（分子）の構造'!K$45</f>
        <v>369</v>
      </c>
      <c r="I62" s="169"/>
      <c r="J62" s="169"/>
      <c r="K62" s="169">
        <f>'将来負担比率（分子）の構造'!L$45</f>
        <v>340</v>
      </c>
      <c r="L62" s="169"/>
      <c r="M62" s="169"/>
      <c r="N62" s="169">
        <f>'将来負担比率（分子）の構造'!M$45</f>
        <v>383</v>
      </c>
      <c r="O62" s="169"/>
      <c r="P62" s="169"/>
    </row>
    <row r="63" spans="1:16" x14ac:dyDescent="0.15">
      <c r="A63" s="169" t="s">
        <v>34</v>
      </c>
      <c r="B63" s="169">
        <f>'将来負担比率（分子）の構造'!I$44</f>
        <v>33</v>
      </c>
      <c r="C63" s="169"/>
      <c r="D63" s="169"/>
      <c r="E63" s="169">
        <f>'将来負担比率（分子）の構造'!J$44</f>
        <v>23</v>
      </c>
      <c r="F63" s="169"/>
      <c r="G63" s="169"/>
      <c r="H63" s="169">
        <f>'将来負担比率（分子）の構造'!K$44</f>
        <v>13</v>
      </c>
      <c r="I63" s="169"/>
      <c r="J63" s="169"/>
      <c r="K63" s="169">
        <f>'将来負担比率（分子）の構造'!L$44</f>
        <v>4</v>
      </c>
      <c r="L63" s="169"/>
      <c r="M63" s="169"/>
      <c r="N63" s="169" t="str">
        <f>'将来負担比率（分子）の構造'!M$44</f>
        <v>-</v>
      </c>
      <c r="O63" s="169"/>
      <c r="P63" s="169"/>
    </row>
    <row r="64" spans="1:16" x14ac:dyDescent="0.15">
      <c r="A64" s="169" t="s">
        <v>33</v>
      </c>
      <c r="B64" s="169">
        <f>'将来負担比率（分子）の構造'!I$43</f>
        <v>681</v>
      </c>
      <c r="C64" s="169"/>
      <c r="D64" s="169"/>
      <c r="E64" s="169">
        <f>'将来負担比率（分子）の構造'!J$43</f>
        <v>558</v>
      </c>
      <c r="F64" s="169"/>
      <c r="G64" s="169"/>
      <c r="H64" s="169">
        <f>'将来負担比率（分子）の構造'!K$43</f>
        <v>569</v>
      </c>
      <c r="I64" s="169"/>
      <c r="J64" s="169"/>
      <c r="K64" s="169">
        <f>'将来負担比率（分子）の構造'!L$43</f>
        <v>632</v>
      </c>
      <c r="L64" s="169"/>
      <c r="M64" s="169"/>
      <c r="N64" s="169">
        <f>'将来負担比率（分子）の構造'!M$43</f>
        <v>543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5330</v>
      </c>
      <c r="C66" s="169"/>
      <c r="D66" s="169"/>
      <c r="E66" s="169">
        <f>'将来負担比率（分子）の構造'!J$41</f>
        <v>5054</v>
      </c>
      <c r="F66" s="169"/>
      <c r="G66" s="169"/>
      <c r="H66" s="169">
        <f>'将来負担比率（分子）の構造'!K$41</f>
        <v>5163</v>
      </c>
      <c r="I66" s="169"/>
      <c r="J66" s="169"/>
      <c r="K66" s="169">
        <f>'将来負担比率（分子）の構造'!L$41</f>
        <v>4998</v>
      </c>
      <c r="L66" s="169"/>
      <c r="M66" s="169"/>
      <c r="N66" s="169">
        <f>'将来負担比率（分子）の構造'!M$41</f>
        <v>4904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1216</v>
      </c>
      <c r="C72" s="173">
        <f>基金残高に係る経年分析!G55</f>
        <v>1297</v>
      </c>
      <c r="D72" s="173">
        <f>基金残高に係る経年分析!H55</f>
        <v>1268</v>
      </c>
    </row>
    <row r="73" spans="1:16" x14ac:dyDescent="0.15">
      <c r="A73" s="172" t="s">
        <v>74</v>
      </c>
      <c r="B73" s="173">
        <f>基金残高に係る経年分析!F56</f>
        <v>39</v>
      </c>
      <c r="C73" s="173">
        <f>基金残高に係る経年分析!G56</f>
        <v>2</v>
      </c>
      <c r="D73" s="173">
        <f>基金残高に係る経年分析!H56</f>
        <v>16</v>
      </c>
    </row>
    <row r="74" spans="1:16" x14ac:dyDescent="0.15">
      <c r="A74" s="172" t="s">
        <v>75</v>
      </c>
      <c r="B74" s="173">
        <f>基金残高に係る経年分析!F57</f>
        <v>1190</v>
      </c>
      <c r="C74" s="173">
        <f>基金残高に係る経年分析!G57</f>
        <v>1428</v>
      </c>
      <c r="D74" s="173">
        <f>基金残高に係る経年分析!H57</f>
        <v>1632</v>
      </c>
    </row>
  </sheetData>
  <sheetProtection algorithmName="SHA-512" hashValue="wbD04C4Vdg/uASs9Hwuwu5hHxSN/6nZ4SIRsg4gmUaIAqTqLZResLnQY/QjVD2dqRHLZN9yAbG0L1eLaBurQog==" saltValue="7VG76kGRMOMjvq7s3kNV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2025-03-10T23:58:19Z</cp:lastPrinted>
  <dcterms:created xsi:type="dcterms:W3CDTF">2025-02-19T05:28:15Z</dcterms:created>
  <dcterms:modified xsi:type="dcterms:W3CDTF">2025-03-21T01:25:53Z</dcterms:modified>
  <cp:category/>
</cp:coreProperties>
</file>