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C:\Users\t-kokubo\Desktop\R6処遇改善加算\"/>
    </mc:Choice>
  </mc:AlternateContent>
  <xr:revisionPtr revIDLastSave="0" documentId="8_{FC195C91-5111-4FF4-9818-CBD586675AFC}" xr6:coauthVersionLast="36" xr6:coauthVersionMax="36" xr10:uidLastSave="{00000000-0000-0000-0000-000000000000}"/>
  <bookViews>
    <workbookView xWindow="0" yWindow="0" windowWidth="28800" windowHeight="12135"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P63" i="12" l="1"/>
  <c r="AH63" i="12"/>
  <c r="AP62" i="12"/>
  <c r="AH62" i="12"/>
  <c r="AP61" i="12"/>
  <c r="AH61" i="12"/>
  <c r="AP60" i="12"/>
  <c r="AH60" i="12"/>
  <c r="AP59" i="12"/>
  <c r="AH59" i="12"/>
  <c r="AP58" i="12"/>
  <c r="AH58" i="12"/>
  <c r="AP57" i="12"/>
  <c r="AH57"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BA48" i="46" l="1"/>
  <c r="BA48" i="45"/>
  <c r="BA48" i="44"/>
  <c r="BA48" i="43"/>
  <c r="BA48" i="42"/>
  <c r="BA48" i="12"/>
  <c r="BA48" i="40"/>
  <c r="G49" i="40"/>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BA48" i="39"/>
  <c r="AV11" i="39"/>
  <c r="AW58" i="39"/>
  <c r="Z60" i="38"/>
  <c r="Q10" i="38"/>
  <c r="AC49" i="40"/>
  <c r="AC50" i="40" s="1"/>
  <c r="CI8" i="41"/>
  <c r="V12" i="41"/>
  <c r="BA48"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00000000-0006-0000-0000-000001000000}">
      <text>
        <r>
          <rPr>
            <sz val="9"/>
            <color rgb="FF000000"/>
            <rFont val="MS P ゴシック"/>
            <family val="3"/>
            <charset val="128"/>
          </rPr>
          <t>別紙様式６－２に記入した内容に基づき、令和６年度の加算の見込額の合計が自動で表示されます。</t>
        </r>
      </text>
    </comment>
    <comment ref="Q19" authorId="0" shapeId="0" xr:uid="{00000000-0006-0000-0000-00000200000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00000000-0006-0000-0000-00000300000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00000000-0006-0000-0000-00000400000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00000000-0006-0000-0000-00000500000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00000000-0006-0000-0000-00000600000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00000000-0006-0000-0000-00000700000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00000000-0006-0000-0000-00000800000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00000000-0006-0000-0000-00000900000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00000000-0006-0000-0000-00000A00000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00000000-0006-0000-0000-00000B00000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00000000-0006-0000-0000-00000C00000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00000000-0006-0000-0000-00000D00000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00000000-0006-0000-0000-00000E00000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9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9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9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9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9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9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0000000-0006-0000-09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9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900-000009000000}">
      <text>
        <r>
          <rPr>
            <sz val="9"/>
            <color rgb="FF000000"/>
            <rFont val="MS P ゴシック"/>
            <family val="3"/>
            <charset val="128"/>
          </rPr>
          <t>４・５月に処遇Ⅰ、６月以降に処遇Ⅰ相当の加算区分を算定する場合は「１」</t>
        </r>
      </text>
    </comment>
    <comment ref="CI6" authorId="0" shapeId="0" xr:uid="{00000000-0006-0000-09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9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9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9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9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900-00000F000000}">
      <text>
        <r>
          <rPr>
            <sz val="9"/>
            <color rgb="FF000000"/>
            <rFont val="MS P ゴシック"/>
            <family val="3"/>
            <charset val="128"/>
          </rPr>
          <t>算定していない場合は、
「特定加算なし」を選択してください。</t>
        </r>
      </text>
    </comment>
    <comment ref="L9" authorId="0" shapeId="0" xr:uid="{00000000-0006-0000-0900-000010000000}">
      <text>
        <r>
          <rPr>
            <sz val="9"/>
            <color rgb="FF000000"/>
            <rFont val="MS P ゴシック"/>
            <family val="3"/>
            <charset val="128"/>
          </rPr>
          <t>算定していない場合は、
「ベア加算なし」を選択してください。</t>
        </r>
      </text>
    </comment>
    <comment ref="CI9" authorId="0" shapeId="0" xr:uid="{00000000-0006-0000-0900-000011000000}">
      <text>
        <r>
          <rPr>
            <sz val="9"/>
            <color rgb="FF000000"/>
            <rFont val="MS P ゴシック"/>
            <family val="3"/>
            <charset val="128"/>
          </rPr>
          <t>キャリアパス要件Ⅴで「満たす」を選択していれば「１」</t>
        </r>
      </text>
    </comment>
    <comment ref="CI10" authorId="0" shapeId="0" xr:uid="{00000000-0006-0000-0900-000012000000}">
      <text>
        <r>
          <rPr>
            <sz val="9"/>
            <color rgb="FF000000"/>
            <rFont val="MS P ゴシック"/>
            <family val="3"/>
            <charset val="128"/>
          </rPr>
          <t>職場環境等要件の上位区分を「満たす」と選択していれば「１」</t>
        </r>
      </text>
    </comment>
    <comment ref="B13" authorId="0" shapeId="0" xr:uid="{00000000-0006-0000-0900-000013000000}">
      <text>
        <r>
          <rPr>
            <sz val="9"/>
            <color rgb="FF000000"/>
            <rFont val="MS P ゴシック"/>
            <family val="3"/>
            <charset val="128"/>
          </rPr>
          <t>令和６年度の算定対象月を記入してください。</t>
        </r>
      </text>
    </comment>
    <comment ref="F15" authorId="0" shapeId="0" xr:uid="{00000000-0006-0000-09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9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9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9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9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900-000019000000}">
      <text>
        <r>
          <rPr>
            <sz val="9"/>
            <color rgb="FF000000"/>
            <rFont val="MS P ゴシック"/>
            <family val="3"/>
            <charset val="128"/>
          </rPr>
          <t>小規模事業者等の特例で満たす場合も含む</t>
        </r>
      </text>
    </comment>
    <comment ref="AG37" authorId="0" shapeId="0" xr:uid="{00000000-0006-0000-09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9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900-00001C000000}">
      <text>
        <r>
          <rPr>
            <sz val="9"/>
            <color rgb="FF000000"/>
            <rFont val="MS P ゴシック"/>
            <family val="3"/>
            <charset val="128"/>
          </rPr>
          <t>「満たす」を選択した場合は、算定する加算の区分等を選択してください。</t>
        </r>
      </text>
    </comment>
    <comment ref="AL41" authorId="0" shapeId="0" xr:uid="{00000000-0006-0000-0900-00001D000000}">
      <text>
        <r>
          <rPr>
            <sz val="9"/>
            <color rgb="FF000000"/>
            <rFont val="MS P ゴシック"/>
            <family val="3"/>
            <charset val="128"/>
          </rPr>
          <t>「満たす」を選択した場合は、算定する加算の区分等を選択してください。</t>
        </r>
      </text>
    </comment>
    <comment ref="B47" authorId="0" shapeId="0" xr:uid="{00000000-0006-0000-09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A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A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A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A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A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A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0000000-0006-0000-0A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A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A00-000009000000}">
      <text>
        <r>
          <rPr>
            <sz val="9"/>
            <color rgb="FF000000"/>
            <rFont val="MS P ゴシック"/>
            <family val="3"/>
            <charset val="128"/>
          </rPr>
          <t>４・５月に処遇Ⅰ、６月以降に処遇Ⅰ相当の加算区分を算定する場合は「１」</t>
        </r>
      </text>
    </comment>
    <comment ref="CI6" authorId="0" shapeId="0" xr:uid="{00000000-0006-0000-0A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A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A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A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A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A00-00000F000000}">
      <text>
        <r>
          <rPr>
            <sz val="9"/>
            <color rgb="FF000000"/>
            <rFont val="MS P ゴシック"/>
            <family val="3"/>
            <charset val="128"/>
          </rPr>
          <t>算定していない場合は、
「特定加算なし」を選択してください。</t>
        </r>
      </text>
    </comment>
    <comment ref="L9" authorId="0" shapeId="0" xr:uid="{00000000-0006-0000-0A00-000010000000}">
      <text>
        <r>
          <rPr>
            <sz val="9"/>
            <color rgb="FF000000"/>
            <rFont val="MS P ゴシック"/>
            <family val="3"/>
            <charset val="128"/>
          </rPr>
          <t>算定していない場合は、
「ベア加算なし」を選択してください。</t>
        </r>
      </text>
    </comment>
    <comment ref="CI9" authorId="0" shapeId="0" xr:uid="{00000000-0006-0000-0A00-000011000000}">
      <text>
        <r>
          <rPr>
            <sz val="9"/>
            <color rgb="FF000000"/>
            <rFont val="MS P ゴシック"/>
            <family val="3"/>
            <charset val="128"/>
          </rPr>
          <t>キャリアパス要件Ⅴで「満たす」を選択していれば「１」</t>
        </r>
      </text>
    </comment>
    <comment ref="CI10" authorId="0" shapeId="0" xr:uid="{00000000-0006-0000-0A00-000012000000}">
      <text>
        <r>
          <rPr>
            <sz val="9"/>
            <color rgb="FF000000"/>
            <rFont val="MS P ゴシック"/>
            <family val="3"/>
            <charset val="128"/>
          </rPr>
          <t>職場環境等要件の上位区分を「満たす」と選択していれば「１」</t>
        </r>
      </text>
    </comment>
    <comment ref="B13" authorId="0" shapeId="0" xr:uid="{00000000-0006-0000-0A00-000013000000}">
      <text>
        <r>
          <rPr>
            <sz val="9"/>
            <color rgb="FF000000"/>
            <rFont val="MS P ゴシック"/>
            <family val="3"/>
            <charset val="128"/>
          </rPr>
          <t>令和６年度の算定対象月を記入してください。</t>
        </r>
      </text>
    </comment>
    <comment ref="F15" authorId="0" shapeId="0" xr:uid="{00000000-0006-0000-0A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A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A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A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A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A00-000019000000}">
      <text>
        <r>
          <rPr>
            <sz val="9"/>
            <color rgb="FF000000"/>
            <rFont val="MS P ゴシック"/>
            <family val="3"/>
            <charset val="128"/>
          </rPr>
          <t>小規模事業者等の特例で満たす場合も含む</t>
        </r>
      </text>
    </comment>
    <comment ref="AG37" authorId="0" shapeId="0" xr:uid="{00000000-0006-0000-0A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A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A00-00001C000000}">
      <text>
        <r>
          <rPr>
            <sz val="9"/>
            <color rgb="FF000000"/>
            <rFont val="MS P ゴシック"/>
            <family val="3"/>
            <charset val="128"/>
          </rPr>
          <t>「満たす」を選択した場合は、算定する加算の区分等を選択してください。</t>
        </r>
      </text>
    </comment>
    <comment ref="AL41" authorId="0" shapeId="0" xr:uid="{00000000-0006-0000-0A00-00001D000000}">
      <text>
        <r>
          <rPr>
            <sz val="9"/>
            <color rgb="FF000000"/>
            <rFont val="MS P ゴシック"/>
            <family val="3"/>
            <charset val="128"/>
          </rPr>
          <t>「満たす」を選択した場合は、算定する加算の区分等を選択してください。</t>
        </r>
      </text>
    </comment>
    <comment ref="B47" authorId="0" shapeId="0" xr:uid="{00000000-0006-0000-0A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1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1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1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1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1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1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0000000-0006-0000-01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1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100-000009000000}">
      <text>
        <r>
          <rPr>
            <sz val="9"/>
            <color rgb="FF000000"/>
            <rFont val="MS P ゴシック"/>
            <family val="3"/>
            <charset val="128"/>
          </rPr>
          <t>４・５月に処遇Ⅰ、６月以降に処遇Ⅰ相当の加算区分を算定する場合は「１」</t>
        </r>
      </text>
    </comment>
    <comment ref="CI6" authorId="0" shapeId="0" xr:uid="{00000000-0006-0000-01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1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1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1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1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100-00000F000000}">
      <text>
        <r>
          <rPr>
            <sz val="9"/>
            <color rgb="FF000000"/>
            <rFont val="MS P ゴシック"/>
            <family val="3"/>
            <charset val="128"/>
          </rPr>
          <t>算定していない場合は、
「特定加算なし」を選択してください。</t>
        </r>
      </text>
    </comment>
    <comment ref="L9" authorId="0" shapeId="0" xr:uid="{00000000-0006-0000-0100-000010000000}">
      <text>
        <r>
          <rPr>
            <sz val="9"/>
            <color rgb="FF000000"/>
            <rFont val="MS P ゴシック"/>
            <family val="3"/>
            <charset val="128"/>
          </rPr>
          <t>算定していない場合は、
「ベア加算なし」を選択してください。</t>
        </r>
      </text>
    </comment>
    <comment ref="CI9" authorId="0" shapeId="0" xr:uid="{00000000-0006-0000-0100-000011000000}">
      <text>
        <r>
          <rPr>
            <sz val="9"/>
            <color rgb="FF000000"/>
            <rFont val="MS P ゴシック"/>
            <family val="3"/>
            <charset val="128"/>
          </rPr>
          <t>キャリアパス要件Ⅴで「満たす」を選択していれば「１」</t>
        </r>
      </text>
    </comment>
    <comment ref="CI10" authorId="0" shapeId="0" xr:uid="{00000000-0006-0000-0100-000012000000}">
      <text>
        <r>
          <rPr>
            <sz val="9"/>
            <color rgb="FF000000"/>
            <rFont val="MS P ゴシック"/>
            <family val="3"/>
            <charset val="128"/>
          </rPr>
          <t>職場環境等要件の上位区分を「満たす」と選択していれば「１」</t>
        </r>
      </text>
    </comment>
    <comment ref="B13" authorId="0" shapeId="0" xr:uid="{00000000-0006-0000-0100-000013000000}">
      <text>
        <r>
          <rPr>
            <sz val="9"/>
            <color rgb="FF000000"/>
            <rFont val="MS P ゴシック"/>
            <family val="3"/>
            <charset val="128"/>
          </rPr>
          <t>令和６年度の算定対象月を記入してください。</t>
        </r>
      </text>
    </comment>
    <comment ref="F15" authorId="0" shapeId="0" xr:uid="{00000000-0006-0000-01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1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1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1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1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100-000019000000}">
      <text>
        <r>
          <rPr>
            <sz val="9"/>
            <color rgb="FF000000"/>
            <rFont val="MS P ゴシック"/>
            <family val="3"/>
            <charset val="128"/>
          </rPr>
          <t>小規模事業者等の特例で満たす場合も含む</t>
        </r>
      </text>
    </comment>
    <comment ref="AG37" authorId="0" shapeId="0" xr:uid="{00000000-0006-0000-01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1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100-00001C000000}">
      <text>
        <r>
          <rPr>
            <sz val="9"/>
            <color rgb="FF000000"/>
            <rFont val="MS P ゴシック"/>
            <family val="3"/>
            <charset val="128"/>
          </rPr>
          <t>「満たす」を選択した場合は、算定する加算の区分等を選択してください。</t>
        </r>
      </text>
    </comment>
    <comment ref="AL41" authorId="0" shapeId="0" xr:uid="{00000000-0006-0000-0100-00001D000000}">
      <text>
        <r>
          <rPr>
            <sz val="9"/>
            <color rgb="FF000000"/>
            <rFont val="MS P ゴシック"/>
            <family val="3"/>
            <charset val="128"/>
          </rPr>
          <t>「満たす」を選択した場合は、算定する加算の区分等を選択してください。</t>
        </r>
      </text>
    </comment>
    <comment ref="B47" authorId="0" shapeId="0" xr:uid="{00000000-0006-0000-01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2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2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2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2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2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2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0000000-0006-0000-02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2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200-000009000000}">
      <text>
        <r>
          <rPr>
            <sz val="9"/>
            <color rgb="FF000000"/>
            <rFont val="MS P ゴシック"/>
            <family val="3"/>
            <charset val="128"/>
          </rPr>
          <t>４・５月に処遇Ⅰ、６月以降に処遇Ⅰ相当の加算区分を算定する場合は「１」</t>
        </r>
      </text>
    </comment>
    <comment ref="CI6" authorId="0" shapeId="0" xr:uid="{00000000-0006-0000-02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2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2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2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2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200-00000F000000}">
      <text>
        <r>
          <rPr>
            <sz val="9"/>
            <color rgb="FF000000"/>
            <rFont val="MS P ゴシック"/>
            <family val="3"/>
            <charset val="128"/>
          </rPr>
          <t>算定していない場合は、
「特定加算なし」を選択してください。</t>
        </r>
      </text>
    </comment>
    <comment ref="L9" authorId="0" shapeId="0" xr:uid="{00000000-0006-0000-0200-000010000000}">
      <text>
        <r>
          <rPr>
            <sz val="9"/>
            <color rgb="FF000000"/>
            <rFont val="MS P ゴシック"/>
            <family val="3"/>
            <charset val="128"/>
          </rPr>
          <t>算定していない場合は、
「ベア加算なし」を選択してください。</t>
        </r>
      </text>
    </comment>
    <comment ref="CI9" authorId="0" shapeId="0" xr:uid="{00000000-0006-0000-0200-000011000000}">
      <text>
        <r>
          <rPr>
            <sz val="9"/>
            <color rgb="FF000000"/>
            <rFont val="MS P ゴシック"/>
            <family val="3"/>
            <charset val="128"/>
          </rPr>
          <t>キャリアパス要件Ⅴで「満たす」を選択していれば「１」</t>
        </r>
      </text>
    </comment>
    <comment ref="CI10" authorId="0" shapeId="0" xr:uid="{00000000-0006-0000-0200-000012000000}">
      <text>
        <r>
          <rPr>
            <sz val="9"/>
            <color rgb="FF000000"/>
            <rFont val="MS P ゴシック"/>
            <family val="3"/>
            <charset val="128"/>
          </rPr>
          <t>職場環境等要件の上位区分を「満たす」と選択していれば「１」</t>
        </r>
      </text>
    </comment>
    <comment ref="B13" authorId="0" shapeId="0" xr:uid="{00000000-0006-0000-0200-000013000000}">
      <text>
        <r>
          <rPr>
            <sz val="9"/>
            <color rgb="FF000000"/>
            <rFont val="MS P ゴシック"/>
            <family val="3"/>
            <charset val="128"/>
          </rPr>
          <t>令和６年度の算定対象月を記入してください。</t>
        </r>
      </text>
    </comment>
    <comment ref="F15" authorId="0" shapeId="0" xr:uid="{00000000-0006-0000-02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2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2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2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2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200-000019000000}">
      <text>
        <r>
          <rPr>
            <sz val="9"/>
            <color rgb="FF000000"/>
            <rFont val="MS P ゴシック"/>
            <family val="3"/>
            <charset val="128"/>
          </rPr>
          <t>小規模事業者等の特例で満たす場合も含む</t>
        </r>
      </text>
    </comment>
    <comment ref="AG37" authorId="0" shapeId="0" xr:uid="{00000000-0006-0000-02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2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200-00001C000000}">
      <text>
        <r>
          <rPr>
            <sz val="9"/>
            <color rgb="FF000000"/>
            <rFont val="MS P ゴシック"/>
            <family val="3"/>
            <charset val="128"/>
          </rPr>
          <t>「満たす」を選択した場合は、算定する加算の区分等を選択してください。</t>
        </r>
      </text>
    </comment>
    <comment ref="AL41" authorId="0" shapeId="0" xr:uid="{00000000-0006-0000-0200-00001D000000}">
      <text>
        <r>
          <rPr>
            <sz val="9"/>
            <color rgb="FF000000"/>
            <rFont val="MS P ゴシック"/>
            <family val="3"/>
            <charset val="128"/>
          </rPr>
          <t>「満たす」を選択した場合は、算定する加算の区分等を選択してください。</t>
        </r>
      </text>
    </comment>
    <comment ref="B47" authorId="0" shapeId="0" xr:uid="{00000000-0006-0000-02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3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3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3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3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3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3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0000000-0006-0000-03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3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300-000009000000}">
      <text>
        <r>
          <rPr>
            <sz val="9"/>
            <color rgb="FF000000"/>
            <rFont val="MS P ゴシック"/>
            <family val="3"/>
            <charset val="128"/>
          </rPr>
          <t>４・５月に処遇Ⅰ、６月以降に処遇Ⅰ相当の加算区分を算定する場合は「１」</t>
        </r>
      </text>
    </comment>
    <comment ref="CI6" authorId="0" shapeId="0" xr:uid="{00000000-0006-0000-03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3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3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3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3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300-00000F000000}">
      <text>
        <r>
          <rPr>
            <sz val="9"/>
            <color rgb="FF000000"/>
            <rFont val="MS P ゴシック"/>
            <family val="3"/>
            <charset val="128"/>
          </rPr>
          <t>算定していない場合は、
「特定加算なし」を選択してください。</t>
        </r>
      </text>
    </comment>
    <comment ref="L9" authorId="0" shapeId="0" xr:uid="{00000000-0006-0000-0300-000010000000}">
      <text>
        <r>
          <rPr>
            <sz val="9"/>
            <color rgb="FF000000"/>
            <rFont val="MS P ゴシック"/>
            <family val="3"/>
            <charset val="128"/>
          </rPr>
          <t>算定していない場合は、
「ベア加算なし」を選択してください。</t>
        </r>
      </text>
    </comment>
    <comment ref="CI9" authorId="0" shapeId="0" xr:uid="{00000000-0006-0000-0300-000011000000}">
      <text>
        <r>
          <rPr>
            <sz val="9"/>
            <color rgb="FF000000"/>
            <rFont val="MS P ゴシック"/>
            <family val="3"/>
            <charset val="128"/>
          </rPr>
          <t>キャリアパス要件Ⅴで「満たす」を選択していれば「１」</t>
        </r>
      </text>
    </comment>
    <comment ref="CI10" authorId="0" shapeId="0" xr:uid="{00000000-0006-0000-0300-000012000000}">
      <text>
        <r>
          <rPr>
            <sz val="9"/>
            <color rgb="FF000000"/>
            <rFont val="MS P ゴシック"/>
            <family val="3"/>
            <charset val="128"/>
          </rPr>
          <t>職場環境等要件の上位区分を「満たす」と選択していれば「１」</t>
        </r>
      </text>
    </comment>
    <comment ref="B13" authorId="0" shapeId="0" xr:uid="{00000000-0006-0000-0300-000013000000}">
      <text>
        <r>
          <rPr>
            <sz val="9"/>
            <color rgb="FF000000"/>
            <rFont val="MS P ゴシック"/>
            <family val="3"/>
            <charset val="128"/>
          </rPr>
          <t>令和６年度の算定対象月を記入してください。</t>
        </r>
      </text>
    </comment>
    <comment ref="F15" authorId="0" shapeId="0" xr:uid="{00000000-0006-0000-03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3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3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3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3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300-000019000000}">
      <text>
        <r>
          <rPr>
            <sz val="9"/>
            <color rgb="FF000000"/>
            <rFont val="MS P ゴシック"/>
            <family val="3"/>
            <charset val="128"/>
          </rPr>
          <t>小規模事業者等の特例で満たす場合も含む</t>
        </r>
      </text>
    </comment>
    <comment ref="AG37" authorId="0" shapeId="0" xr:uid="{00000000-0006-0000-03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3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300-00001C000000}">
      <text>
        <r>
          <rPr>
            <sz val="9"/>
            <color rgb="FF000000"/>
            <rFont val="MS P ゴシック"/>
            <family val="3"/>
            <charset val="128"/>
          </rPr>
          <t>「満たす」を選択した場合は、算定する加算の区分等を選択してください。</t>
        </r>
      </text>
    </comment>
    <comment ref="AL41" authorId="0" shapeId="0" xr:uid="{00000000-0006-0000-0300-00001D000000}">
      <text>
        <r>
          <rPr>
            <sz val="9"/>
            <color rgb="FF000000"/>
            <rFont val="MS P ゴシック"/>
            <family val="3"/>
            <charset val="128"/>
          </rPr>
          <t>「満たす」を選択した場合は、算定する加算の区分等を選択してください。</t>
        </r>
      </text>
    </comment>
    <comment ref="B47" authorId="0" shapeId="0" xr:uid="{00000000-0006-0000-03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4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4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4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4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4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4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0000000-0006-0000-04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4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400-000009000000}">
      <text>
        <r>
          <rPr>
            <sz val="9"/>
            <color rgb="FF000000"/>
            <rFont val="MS P ゴシック"/>
            <family val="3"/>
            <charset val="128"/>
          </rPr>
          <t>４・５月に処遇Ⅰ、６月以降に処遇Ⅰ相当の加算区分を算定する場合は「１」</t>
        </r>
      </text>
    </comment>
    <comment ref="CI6" authorId="0" shapeId="0" xr:uid="{00000000-0006-0000-04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4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4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4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4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400-00000F000000}">
      <text>
        <r>
          <rPr>
            <sz val="9"/>
            <color rgb="FF000000"/>
            <rFont val="MS P ゴシック"/>
            <family val="3"/>
            <charset val="128"/>
          </rPr>
          <t>算定していない場合は、
「特定加算なし」を選択してください。</t>
        </r>
      </text>
    </comment>
    <comment ref="L9" authorId="0" shapeId="0" xr:uid="{00000000-0006-0000-0400-000010000000}">
      <text>
        <r>
          <rPr>
            <sz val="9"/>
            <color rgb="FF000000"/>
            <rFont val="MS P ゴシック"/>
            <family val="3"/>
            <charset val="128"/>
          </rPr>
          <t>算定していない場合は、
「ベア加算なし」を選択してください。</t>
        </r>
      </text>
    </comment>
    <comment ref="CI9" authorId="0" shapeId="0" xr:uid="{00000000-0006-0000-0400-000011000000}">
      <text>
        <r>
          <rPr>
            <sz val="9"/>
            <color rgb="FF000000"/>
            <rFont val="MS P ゴシック"/>
            <family val="3"/>
            <charset val="128"/>
          </rPr>
          <t>キャリアパス要件Ⅴで「満たす」を選択していれば「１」</t>
        </r>
      </text>
    </comment>
    <comment ref="CI10" authorId="0" shapeId="0" xr:uid="{00000000-0006-0000-0400-000012000000}">
      <text>
        <r>
          <rPr>
            <sz val="9"/>
            <color rgb="FF000000"/>
            <rFont val="MS P ゴシック"/>
            <family val="3"/>
            <charset val="128"/>
          </rPr>
          <t>職場環境等要件の上位区分を「満たす」と選択していれば「１」</t>
        </r>
      </text>
    </comment>
    <comment ref="B13" authorId="0" shapeId="0" xr:uid="{00000000-0006-0000-0400-000013000000}">
      <text>
        <r>
          <rPr>
            <sz val="9"/>
            <color rgb="FF000000"/>
            <rFont val="MS P ゴシック"/>
            <family val="3"/>
            <charset val="128"/>
          </rPr>
          <t>令和６年度の算定対象月を記入してください。</t>
        </r>
      </text>
    </comment>
    <comment ref="F15" authorId="0" shapeId="0" xr:uid="{00000000-0006-0000-04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4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4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4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4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400-000019000000}">
      <text>
        <r>
          <rPr>
            <sz val="9"/>
            <color rgb="FF000000"/>
            <rFont val="MS P ゴシック"/>
            <family val="3"/>
            <charset val="128"/>
          </rPr>
          <t>小規模事業者等の特例で満たす場合も含む</t>
        </r>
      </text>
    </comment>
    <comment ref="AG37" authorId="0" shapeId="0" xr:uid="{00000000-0006-0000-04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4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400-00001C000000}">
      <text>
        <r>
          <rPr>
            <sz val="9"/>
            <color rgb="FF000000"/>
            <rFont val="MS P ゴシック"/>
            <family val="3"/>
            <charset val="128"/>
          </rPr>
          <t>「満たす」を選択した場合は、算定する加算の区分等を選択してください。</t>
        </r>
      </text>
    </comment>
    <comment ref="AL41" authorId="0" shapeId="0" xr:uid="{00000000-0006-0000-0400-00001D000000}">
      <text>
        <r>
          <rPr>
            <sz val="9"/>
            <color rgb="FF000000"/>
            <rFont val="MS P ゴシック"/>
            <family val="3"/>
            <charset val="128"/>
          </rPr>
          <t>「満たす」を選択した場合は、算定する加算の区分等を選択してください。</t>
        </r>
      </text>
    </comment>
    <comment ref="B47" authorId="0" shapeId="0" xr:uid="{00000000-0006-0000-04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5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5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5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5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5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5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0000000-0006-0000-05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5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500-000009000000}">
      <text>
        <r>
          <rPr>
            <sz val="9"/>
            <color rgb="FF000000"/>
            <rFont val="MS P ゴシック"/>
            <family val="3"/>
            <charset val="128"/>
          </rPr>
          <t>４・５月に処遇Ⅰ、６月以降に処遇Ⅰ相当の加算区分を算定する場合は「１」</t>
        </r>
      </text>
    </comment>
    <comment ref="CI6" authorId="0" shapeId="0" xr:uid="{00000000-0006-0000-05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5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5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5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5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500-00000F000000}">
      <text>
        <r>
          <rPr>
            <sz val="9"/>
            <color rgb="FF000000"/>
            <rFont val="MS P ゴシック"/>
            <family val="3"/>
            <charset val="128"/>
          </rPr>
          <t>算定していない場合は、
「特定加算なし」を選択してください。</t>
        </r>
      </text>
    </comment>
    <comment ref="L9" authorId="0" shapeId="0" xr:uid="{00000000-0006-0000-0500-000010000000}">
      <text>
        <r>
          <rPr>
            <sz val="9"/>
            <color rgb="FF000000"/>
            <rFont val="MS P ゴシック"/>
            <family val="3"/>
            <charset val="128"/>
          </rPr>
          <t>算定していない場合は、
「ベア加算なし」を選択してください。</t>
        </r>
      </text>
    </comment>
    <comment ref="CI9" authorId="0" shapeId="0" xr:uid="{00000000-0006-0000-0500-000011000000}">
      <text>
        <r>
          <rPr>
            <sz val="9"/>
            <color rgb="FF000000"/>
            <rFont val="MS P ゴシック"/>
            <family val="3"/>
            <charset val="128"/>
          </rPr>
          <t>キャリアパス要件Ⅴで「満たす」を選択していれば「１」</t>
        </r>
      </text>
    </comment>
    <comment ref="CI10" authorId="0" shapeId="0" xr:uid="{00000000-0006-0000-0500-000012000000}">
      <text>
        <r>
          <rPr>
            <sz val="9"/>
            <color rgb="FF000000"/>
            <rFont val="MS P ゴシック"/>
            <family val="3"/>
            <charset val="128"/>
          </rPr>
          <t>職場環境等要件の上位区分を「満たす」と選択していれば「１」</t>
        </r>
      </text>
    </comment>
    <comment ref="B13" authorId="0" shapeId="0" xr:uid="{00000000-0006-0000-0500-000013000000}">
      <text>
        <r>
          <rPr>
            <sz val="9"/>
            <color rgb="FF000000"/>
            <rFont val="MS P ゴシック"/>
            <family val="3"/>
            <charset val="128"/>
          </rPr>
          <t>令和６年度の算定対象月を記入してください。</t>
        </r>
      </text>
    </comment>
    <comment ref="F15" authorId="0" shapeId="0" xr:uid="{00000000-0006-0000-05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5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5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5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5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500-000019000000}">
      <text>
        <r>
          <rPr>
            <sz val="9"/>
            <color rgb="FF000000"/>
            <rFont val="MS P ゴシック"/>
            <family val="3"/>
            <charset val="128"/>
          </rPr>
          <t>小規模事業者等の特例で満たす場合も含む</t>
        </r>
      </text>
    </comment>
    <comment ref="AG37" authorId="0" shapeId="0" xr:uid="{00000000-0006-0000-05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5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500-00001C000000}">
      <text>
        <r>
          <rPr>
            <sz val="9"/>
            <color rgb="FF000000"/>
            <rFont val="MS P ゴシック"/>
            <family val="3"/>
            <charset val="128"/>
          </rPr>
          <t>「満たす」を選択した場合は、算定する加算の区分等を選択してください。</t>
        </r>
      </text>
    </comment>
    <comment ref="AL41" authorId="0" shapeId="0" xr:uid="{00000000-0006-0000-0500-00001D000000}">
      <text>
        <r>
          <rPr>
            <sz val="9"/>
            <color rgb="FF000000"/>
            <rFont val="MS P ゴシック"/>
            <family val="3"/>
            <charset val="128"/>
          </rPr>
          <t>「満たす」を選択した場合は、算定する加算の区分等を選択してください。</t>
        </r>
      </text>
    </comment>
    <comment ref="B47" authorId="0" shapeId="0" xr:uid="{00000000-0006-0000-05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6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6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6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6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6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6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0000000-0006-0000-06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6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600-000009000000}">
      <text>
        <r>
          <rPr>
            <sz val="9"/>
            <color rgb="FF000000"/>
            <rFont val="MS P ゴシック"/>
            <family val="3"/>
            <charset val="128"/>
          </rPr>
          <t>４・５月に処遇Ⅰ、６月以降に処遇Ⅰ相当の加算区分を算定する場合は「１」</t>
        </r>
      </text>
    </comment>
    <comment ref="CI6" authorId="0" shapeId="0" xr:uid="{00000000-0006-0000-06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6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6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6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6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600-00000F000000}">
      <text>
        <r>
          <rPr>
            <sz val="9"/>
            <color rgb="FF000000"/>
            <rFont val="MS P ゴシック"/>
            <family val="3"/>
            <charset val="128"/>
          </rPr>
          <t>算定していない場合は、
「特定加算なし」を選択してください。</t>
        </r>
      </text>
    </comment>
    <comment ref="L9" authorId="0" shapeId="0" xr:uid="{00000000-0006-0000-0600-000010000000}">
      <text>
        <r>
          <rPr>
            <sz val="9"/>
            <color rgb="FF000000"/>
            <rFont val="MS P ゴシック"/>
            <family val="3"/>
            <charset val="128"/>
          </rPr>
          <t>算定していない場合は、
「ベア加算なし」を選択してください。</t>
        </r>
      </text>
    </comment>
    <comment ref="CI9" authorId="0" shapeId="0" xr:uid="{00000000-0006-0000-0600-000011000000}">
      <text>
        <r>
          <rPr>
            <sz val="9"/>
            <color rgb="FF000000"/>
            <rFont val="MS P ゴシック"/>
            <family val="3"/>
            <charset val="128"/>
          </rPr>
          <t>キャリアパス要件Ⅴで「満たす」を選択していれば「１」</t>
        </r>
      </text>
    </comment>
    <comment ref="CI10" authorId="0" shapeId="0" xr:uid="{00000000-0006-0000-0600-000012000000}">
      <text>
        <r>
          <rPr>
            <sz val="9"/>
            <color rgb="FF000000"/>
            <rFont val="MS P ゴシック"/>
            <family val="3"/>
            <charset val="128"/>
          </rPr>
          <t>職場環境等要件の上位区分を「満たす」と選択していれば「１」</t>
        </r>
      </text>
    </comment>
    <comment ref="B13" authorId="0" shapeId="0" xr:uid="{00000000-0006-0000-0600-000013000000}">
      <text>
        <r>
          <rPr>
            <sz val="9"/>
            <color rgb="FF000000"/>
            <rFont val="MS P ゴシック"/>
            <family val="3"/>
            <charset val="128"/>
          </rPr>
          <t>令和６年度の算定対象月を記入してください。</t>
        </r>
      </text>
    </comment>
    <comment ref="F15" authorId="0" shapeId="0" xr:uid="{00000000-0006-0000-06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6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6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6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6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600-000019000000}">
      <text>
        <r>
          <rPr>
            <sz val="9"/>
            <color rgb="FF000000"/>
            <rFont val="MS P ゴシック"/>
            <family val="3"/>
            <charset val="128"/>
          </rPr>
          <t>小規模事業者等の特例で満たす場合も含む</t>
        </r>
      </text>
    </comment>
    <comment ref="AG37" authorId="0" shapeId="0" xr:uid="{00000000-0006-0000-06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6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600-00001C000000}">
      <text>
        <r>
          <rPr>
            <sz val="9"/>
            <color rgb="FF000000"/>
            <rFont val="MS P ゴシック"/>
            <family val="3"/>
            <charset val="128"/>
          </rPr>
          <t>「満たす」を選択した場合は、算定する加算の区分等を選択してください。</t>
        </r>
      </text>
    </comment>
    <comment ref="AL41" authorId="0" shapeId="0" xr:uid="{00000000-0006-0000-0600-00001D000000}">
      <text>
        <r>
          <rPr>
            <sz val="9"/>
            <color rgb="FF000000"/>
            <rFont val="MS P ゴシック"/>
            <family val="3"/>
            <charset val="128"/>
          </rPr>
          <t>「満たす」を選択した場合は、算定する加算の区分等を選択してください。</t>
        </r>
      </text>
    </comment>
    <comment ref="B47" authorId="0" shapeId="0" xr:uid="{00000000-0006-0000-06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7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7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7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7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7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7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0000000-0006-0000-07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7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700-000009000000}">
      <text>
        <r>
          <rPr>
            <sz val="9"/>
            <color rgb="FF000000"/>
            <rFont val="MS P ゴシック"/>
            <family val="3"/>
            <charset val="128"/>
          </rPr>
          <t>４・５月に処遇Ⅰ、６月以降に処遇Ⅰ相当の加算区分を算定する場合は「１」</t>
        </r>
      </text>
    </comment>
    <comment ref="CI6" authorId="0" shapeId="0" xr:uid="{00000000-0006-0000-07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7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7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7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7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700-00000F000000}">
      <text>
        <r>
          <rPr>
            <sz val="9"/>
            <color rgb="FF000000"/>
            <rFont val="MS P ゴシック"/>
            <family val="3"/>
            <charset val="128"/>
          </rPr>
          <t>算定していない場合は、
「特定加算なし」を選択してください。</t>
        </r>
      </text>
    </comment>
    <comment ref="L9" authorId="0" shapeId="0" xr:uid="{00000000-0006-0000-0700-000010000000}">
      <text>
        <r>
          <rPr>
            <sz val="9"/>
            <color rgb="FF000000"/>
            <rFont val="MS P ゴシック"/>
            <family val="3"/>
            <charset val="128"/>
          </rPr>
          <t>算定していない場合は、
「ベア加算なし」を選択してください。</t>
        </r>
      </text>
    </comment>
    <comment ref="CI9" authorId="0" shapeId="0" xr:uid="{00000000-0006-0000-0700-000011000000}">
      <text>
        <r>
          <rPr>
            <sz val="9"/>
            <color rgb="FF000000"/>
            <rFont val="MS P ゴシック"/>
            <family val="3"/>
            <charset val="128"/>
          </rPr>
          <t>キャリアパス要件Ⅴで「満たす」を選択していれば「１」</t>
        </r>
      </text>
    </comment>
    <comment ref="CI10" authorId="0" shapeId="0" xr:uid="{00000000-0006-0000-0700-000012000000}">
      <text>
        <r>
          <rPr>
            <sz val="9"/>
            <color rgb="FF000000"/>
            <rFont val="MS P ゴシック"/>
            <family val="3"/>
            <charset val="128"/>
          </rPr>
          <t>職場環境等要件の上位区分を「満たす」と選択していれば「１」</t>
        </r>
      </text>
    </comment>
    <comment ref="B13" authorId="0" shapeId="0" xr:uid="{00000000-0006-0000-0700-000013000000}">
      <text>
        <r>
          <rPr>
            <sz val="9"/>
            <color rgb="FF000000"/>
            <rFont val="MS P ゴシック"/>
            <family val="3"/>
            <charset val="128"/>
          </rPr>
          <t>令和６年度の算定対象月を記入してください。</t>
        </r>
      </text>
    </comment>
    <comment ref="F15" authorId="0" shapeId="0" xr:uid="{00000000-0006-0000-07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7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7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7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7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700-000019000000}">
      <text>
        <r>
          <rPr>
            <sz val="9"/>
            <color rgb="FF000000"/>
            <rFont val="MS P ゴシック"/>
            <family val="3"/>
            <charset val="128"/>
          </rPr>
          <t>小規模事業者等の特例で満たす場合も含む</t>
        </r>
      </text>
    </comment>
    <comment ref="AG37" authorId="0" shapeId="0" xr:uid="{00000000-0006-0000-07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7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700-00001C000000}">
      <text>
        <r>
          <rPr>
            <sz val="9"/>
            <color rgb="FF000000"/>
            <rFont val="MS P ゴシック"/>
            <family val="3"/>
            <charset val="128"/>
          </rPr>
          <t>「満たす」を選択した場合は、算定する加算の区分等を選択してください。</t>
        </r>
      </text>
    </comment>
    <comment ref="AL41" authorId="0" shapeId="0" xr:uid="{00000000-0006-0000-0700-00001D000000}">
      <text>
        <r>
          <rPr>
            <sz val="9"/>
            <color rgb="FF000000"/>
            <rFont val="MS P ゴシック"/>
            <family val="3"/>
            <charset val="128"/>
          </rPr>
          <t>「満たす」を選択した場合は、算定する加算の区分等を選択してください。</t>
        </r>
      </text>
    </comment>
    <comment ref="B47" authorId="0" shapeId="0" xr:uid="{00000000-0006-0000-07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8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8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8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8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8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8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0000000-0006-0000-08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8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800-000009000000}">
      <text>
        <r>
          <rPr>
            <sz val="9"/>
            <color rgb="FF000000"/>
            <rFont val="MS P ゴシック"/>
            <family val="3"/>
            <charset val="128"/>
          </rPr>
          <t>４・５月に処遇Ⅰ、６月以降に処遇Ⅰ相当の加算区分を算定する場合は「１」</t>
        </r>
      </text>
    </comment>
    <comment ref="CI6" authorId="0" shapeId="0" xr:uid="{00000000-0006-0000-08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8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8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8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8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800-00000F000000}">
      <text>
        <r>
          <rPr>
            <sz val="9"/>
            <color rgb="FF000000"/>
            <rFont val="MS P ゴシック"/>
            <family val="3"/>
            <charset val="128"/>
          </rPr>
          <t>算定していない場合は、
「特定加算なし」を選択してください。</t>
        </r>
      </text>
    </comment>
    <comment ref="L9" authorId="0" shapeId="0" xr:uid="{00000000-0006-0000-0800-000010000000}">
      <text>
        <r>
          <rPr>
            <sz val="9"/>
            <color rgb="FF000000"/>
            <rFont val="MS P ゴシック"/>
            <family val="3"/>
            <charset val="128"/>
          </rPr>
          <t>算定していない場合は、
「ベア加算なし」を選択してください。</t>
        </r>
      </text>
    </comment>
    <comment ref="CI9" authorId="0" shapeId="0" xr:uid="{00000000-0006-0000-0800-000011000000}">
      <text>
        <r>
          <rPr>
            <sz val="9"/>
            <color rgb="FF000000"/>
            <rFont val="MS P ゴシック"/>
            <family val="3"/>
            <charset val="128"/>
          </rPr>
          <t>キャリアパス要件Ⅴで「満たす」を選択していれば「１」</t>
        </r>
      </text>
    </comment>
    <comment ref="CI10" authorId="0" shapeId="0" xr:uid="{00000000-0006-0000-0800-000012000000}">
      <text>
        <r>
          <rPr>
            <sz val="9"/>
            <color rgb="FF000000"/>
            <rFont val="MS P ゴシック"/>
            <family val="3"/>
            <charset val="128"/>
          </rPr>
          <t>職場環境等要件の上位区分を「満たす」と選択していれば「１」</t>
        </r>
      </text>
    </comment>
    <comment ref="B13" authorId="0" shapeId="0" xr:uid="{00000000-0006-0000-0800-000013000000}">
      <text>
        <r>
          <rPr>
            <sz val="9"/>
            <color rgb="FF000000"/>
            <rFont val="MS P ゴシック"/>
            <family val="3"/>
            <charset val="128"/>
          </rPr>
          <t>令和６年度の算定対象月を記入してください。</t>
        </r>
      </text>
    </comment>
    <comment ref="F15" authorId="0" shapeId="0" xr:uid="{00000000-0006-0000-08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8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8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8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8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800-000019000000}">
      <text>
        <r>
          <rPr>
            <sz val="9"/>
            <color rgb="FF000000"/>
            <rFont val="MS P ゴシック"/>
            <family val="3"/>
            <charset val="128"/>
          </rPr>
          <t>小規模事業者等の特例で満たす場合も含む</t>
        </r>
      </text>
    </comment>
    <comment ref="AG37" authorId="0" shapeId="0" xr:uid="{00000000-0006-0000-08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8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800-00001C000000}">
      <text>
        <r>
          <rPr>
            <sz val="9"/>
            <color rgb="FF000000"/>
            <rFont val="MS P ゴシック"/>
            <family val="3"/>
            <charset val="128"/>
          </rPr>
          <t>「満たす」を選択した場合は、算定する加算の区分等を選択してください。</t>
        </r>
      </text>
    </comment>
    <comment ref="AL41" authorId="0" shapeId="0" xr:uid="{00000000-0006-0000-0800-00001D000000}">
      <text>
        <r>
          <rPr>
            <sz val="9"/>
            <color rgb="FF000000"/>
            <rFont val="MS P ゴシック"/>
            <family val="3"/>
            <charset val="128"/>
          </rPr>
          <t>「満たす」を選択した場合は、算定する加算の区分等を選択してください。</t>
        </r>
      </text>
    </comment>
    <comment ref="B47" authorId="0" shapeId="0" xr:uid="{00000000-0006-0000-08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<sst xmlns="http://schemas.openxmlformats.org/spreadsheetml/2006/main" count="6830" uniqueCount="2416">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</sst>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7" fillId="2" borderId="1"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7" fillId="2" borderId="142"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7" fillId="3" borderId="142"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00000000-0005-0000-0000-000000000000}"/>
    <cellStyle name="桁区切り" xfId="1" builtinId="6"/>
    <cellStyle name="桁区切り 2" xfId="3" xr:uid="{00000000-0005-0000-0000-000002000000}"/>
    <cellStyle name="標準" xfId="0" builtinId="0"/>
    <cellStyle name="標準 2" xfId="2" xr:uid="{00000000-0005-0000-0000-000004000000}"/>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6"/>
              <a:ext cx="304800" cy="714373"/>
              <a:chOff x="4479758" y="4496302"/>
              <a:chExt cx="301792" cy="780046"/>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0"/>
              <a:ext cx="304800" cy="698096"/>
              <a:chOff x="4549825" y="5456603"/>
              <a:chExt cx="308371" cy="762889"/>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3"/>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500"/>
              <a:chOff x="5763126" y="8931933"/>
              <a:chExt cx="301792" cy="49479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3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6"/>
              <a:ext cx="304800" cy="638178"/>
              <a:chOff x="4549825" y="6438927"/>
              <a:chExt cx="308371" cy="779267"/>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6" y="8154125"/>
              <a:ext cx="220582" cy="694602"/>
              <a:chOff x="5767613" y="8168778"/>
              <a:chExt cx="217573" cy="792440"/>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3" y="816877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01" y="8146786"/>
              <a:ext cx="200246" cy="744661"/>
              <a:chOff x="4538966" y="8166090"/>
              <a:chExt cx="208607" cy="749736"/>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64" y="816609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66" y="8640709"/>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9"/>
              <a:ext cx="304802" cy="710980"/>
              <a:chOff x="5809589" y="729059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49"/>
              <a:chOff x="4501773" y="3772582"/>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6"/>
              <a:chOff x="4479758" y="4496290"/>
              <a:chExt cx="301792" cy="780074"/>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0"/>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0"/>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901"/>
              <a:ext cx="304800" cy="698089"/>
              <a:chOff x="4549825" y="5456621"/>
              <a:chExt cx="308371" cy="762884"/>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3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51"/>
              <a:ext cx="304800" cy="371469"/>
              <a:chOff x="5763126" y="8931971"/>
              <a:chExt cx="301792" cy="49472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1"/>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2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9"/>
              <a:ext cx="304800" cy="638164"/>
              <a:chOff x="4549825" y="6438969"/>
              <a:chExt cx="308371" cy="779242"/>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9"/>
                <a:ext cx="308371" cy="238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4"/>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9" y="8154115"/>
              <a:ext cx="220565" cy="694604"/>
              <a:chOff x="5767514" y="8168716"/>
              <a:chExt cx="217612" cy="792579"/>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7" y="8168716"/>
                <a:ext cx="217069"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14" y="8723169"/>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61"/>
              <a:ext cx="200246" cy="744703"/>
              <a:chOff x="4538978" y="8166013"/>
              <a:chExt cx="208649" cy="749810"/>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17" y="8166013"/>
                <a:ext cx="207110"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78" y="8640706"/>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5" y="7311355"/>
              <a:ext cx="207416" cy="718629"/>
              <a:chOff x="5898942" y="7305248"/>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42" y="730524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77"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5"/>
              <a:chExt cx="303832" cy="486898"/>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5"/>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79"/>
              <a:chExt cx="301792" cy="78007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9"/>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81"/>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4"/>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98"/>
              <a:chExt cx="301792" cy="494785"/>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7"/>
              <a:chExt cx="308371" cy="779264"/>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7"/>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5"/>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4" y="8168777"/>
              <a:chExt cx="217571"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2" y="816877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4"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61" y="8166050"/>
              <a:chExt cx="208649" cy="749789"/>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1" y="816605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1" y="8640723"/>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6"/>
              <a:ext cx="304800" cy="714373"/>
              <a:chOff x="4479758" y="4496302"/>
              <a:chExt cx="301792" cy="780046"/>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0"/>
              <a:ext cx="304800" cy="698096"/>
              <a:chOff x="4549825" y="5456603"/>
              <a:chExt cx="308371" cy="762889"/>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3"/>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500"/>
              <a:chOff x="5763126" y="8931933"/>
              <a:chExt cx="301792" cy="49479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3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6"/>
              <a:ext cx="304800" cy="638178"/>
              <a:chOff x="4549825" y="6438927"/>
              <a:chExt cx="308371" cy="779267"/>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6" y="8154125"/>
              <a:ext cx="220582" cy="694602"/>
              <a:chOff x="5767613" y="8168778"/>
              <a:chExt cx="217573" cy="792440"/>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3" y="816877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01" y="8146786"/>
              <a:ext cx="200246" cy="744661"/>
              <a:chOff x="4538966" y="8166090"/>
              <a:chExt cx="208607" cy="749736"/>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64" y="816609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66" y="8640709"/>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9"/>
              <a:ext cx="304802" cy="710980"/>
              <a:chOff x="5809589" y="729059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6"/>
              <a:ext cx="304800" cy="714373"/>
              <a:chOff x="4479758" y="4496302"/>
              <a:chExt cx="301792" cy="780046"/>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0"/>
              <a:ext cx="304800" cy="698096"/>
              <a:chOff x="4549825" y="5456603"/>
              <a:chExt cx="308371" cy="762889"/>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3"/>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500"/>
              <a:chOff x="5763126" y="8931933"/>
              <a:chExt cx="301792" cy="49479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3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6"/>
              <a:ext cx="304800" cy="638178"/>
              <a:chOff x="4549825" y="6438927"/>
              <a:chExt cx="308371" cy="779267"/>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6" y="8154125"/>
              <a:ext cx="220582" cy="694602"/>
              <a:chOff x="5767613" y="8168778"/>
              <a:chExt cx="217573" cy="792440"/>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3" y="816877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01" y="8146786"/>
              <a:ext cx="200246" cy="744661"/>
              <a:chOff x="4538966" y="8166090"/>
              <a:chExt cx="208607" cy="749736"/>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64" y="816609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66" y="8640709"/>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9"/>
              <a:ext cx="304802" cy="710980"/>
              <a:chOff x="5809589" y="729059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6"/>
              <a:ext cx="304800" cy="714373"/>
              <a:chOff x="4479758" y="4496302"/>
              <a:chExt cx="301792" cy="780046"/>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0"/>
              <a:ext cx="304800" cy="698096"/>
              <a:chOff x="4549825" y="5456603"/>
              <a:chExt cx="308371" cy="762889"/>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3"/>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500"/>
              <a:chOff x="5763126" y="8931933"/>
              <a:chExt cx="301792" cy="49479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3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6"/>
              <a:ext cx="304800" cy="638178"/>
              <a:chOff x="4549825" y="6438927"/>
              <a:chExt cx="308371" cy="779267"/>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6" y="8154125"/>
              <a:ext cx="220582" cy="694602"/>
              <a:chOff x="5767613" y="8168778"/>
              <a:chExt cx="217573" cy="792440"/>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3" y="816877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01" y="8146786"/>
              <a:ext cx="200246" cy="744661"/>
              <a:chOff x="4538966" y="8166090"/>
              <a:chExt cx="208607" cy="749736"/>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64" y="816609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66" y="8640709"/>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9"/>
              <a:ext cx="304802" cy="710980"/>
              <a:chOff x="5809589" y="729059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6"/>
              <a:ext cx="304800" cy="714373"/>
              <a:chOff x="4479758" y="4496302"/>
              <a:chExt cx="301792" cy="780046"/>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0"/>
              <a:ext cx="304800" cy="698096"/>
              <a:chOff x="4549825" y="5456603"/>
              <a:chExt cx="308371" cy="762889"/>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3"/>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500"/>
              <a:chOff x="5763126" y="8931933"/>
              <a:chExt cx="301792" cy="49479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3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6"/>
              <a:ext cx="304800" cy="638178"/>
              <a:chOff x="4549825" y="6438927"/>
              <a:chExt cx="308371" cy="779267"/>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6" y="8154125"/>
              <a:ext cx="220582" cy="694602"/>
              <a:chOff x="5767613" y="8168778"/>
              <a:chExt cx="217573" cy="792440"/>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3" y="816877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01" y="8146786"/>
              <a:ext cx="200246" cy="744661"/>
              <a:chOff x="4538966" y="8166090"/>
              <a:chExt cx="208607" cy="749736"/>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64" y="816609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66" y="8640709"/>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9"/>
              <a:ext cx="304802" cy="710980"/>
              <a:chOff x="5809589" y="729059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6"/>
              <a:ext cx="304800" cy="714373"/>
              <a:chOff x="4479758" y="4496302"/>
              <a:chExt cx="301792" cy="780046"/>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0"/>
              <a:ext cx="304800" cy="698096"/>
              <a:chOff x="4549825" y="5456603"/>
              <a:chExt cx="308371" cy="762889"/>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3"/>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500"/>
              <a:chOff x="5763126" y="8931933"/>
              <a:chExt cx="301792" cy="49479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3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6"/>
              <a:ext cx="304800" cy="638178"/>
              <a:chOff x="4549825" y="6438927"/>
              <a:chExt cx="308371" cy="779267"/>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6" y="8154125"/>
              <a:ext cx="220582" cy="694602"/>
              <a:chOff x="5767613" y="8168778"/>
              <a:chExt cx="217573" cy="792440"/>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3" y="816877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01" y="8146786"/>
              <a:ext cx="200246" cy="744661"/>
              <a:chOff x="4538966" y="8166090"/>
              <a:chExt cx="208607" cy="749736"/>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64" y="816609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66" y="8640709"/>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9"/>
              <a:ext cx="304802" cy="710980"/>
              <a:chOff x="5809589" y="729059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6"/>
              <a:ext cx="304800" cy="714373"/>
              <a:chOff x="4479758" y="4496302"/>
              <a:chExt cx="301792" cy="780046"/>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0"/>
              <a:ext cx="304800" cy="698096"/>
              <a:chOff x="4549825" y="5456603"/>
              <a:chExt cx="308371" cy="762889"/>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3"/>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500"/>
              <a:chOff x="5763126" y="8931933"/>
              <a:chExt cx="301792" cy="49479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3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6"/>
              <a:ext cx="304800" cy="638178"/>
              <a:chOff x="4549825" y="6438927"/>
              <a:chExt cx="308371" cy="779267"/>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6" y="8154125"/>
              <a:ext cx="220582" cy="694602"/>
              <a:chOff x="5767613" y="8168778"/>
              <a:chExt cx="217573" cy="792440"/>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3" y="816877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01" y="8146786"/>
              <a:ext cx="200246" cy="744661"/>
              <a:chOff x="4538966" y="8166090"/>
              <a:chExt cx="208607" cy="749736"/>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64" y="816609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66" y="8640709"/>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9"/>
              <a:ext cx="304802" cy="710980"/>
              <a:chOff x="5809589" y="729059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6"/>
              <a:ext cx="304800" cy="714373"/>
              <a:chOff x="4479758" y="4496302"/>
              <a:chExt cx="301792" cy="780046"/>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0"/>
              <a:ext cx="304800" cy="698096"/>
              <a:chOff x="4549825" y="5456603"/>
              <a:chExt cx="308371" cy="762889"/>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3"/>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500"/>
              <a:chOff x="5763126" y="8931933"/>
              <a:chExt cx="301792" cy="49479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3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6"/>
              <a:ext cx="304800" cy="638178"/>
              <a:chOff x="4549825" y="6438927"/>
              <a:chExt cx="308371" cy="779267"/>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6" y="8154125"/>
              <a:ext cx="220582" cy="694602"/>
              <a:chOff x="5767613" y="8168778"/>
              <a:chExt cx="217573" cy="792440"/>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3" y="816877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01" y="8146786"/>
              <a:ext cx="200246" cy="744661"/>
              <a:chOff x="4538966" y="8166090"/>
              <a:chExt cx="208607" cy="749736"/>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64" y="816609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66" y="8640709"/>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9"/>
              <a:ext cx="304802" cy="710980"/>
              <a:chOff x="5809589" y="729059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IF(AM117="記入不要","",IF(OR(S118="○",AK125="○"),"○","×"))</f>
        <v>×</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00000000-0002-0000-0000-000000000000}">
      <formula1>"令和,平成"</formula1>
    </dataValidation>
    <dataValidation imeMode="hiragana" allowBlank="1" showInputMessage="1" showErrorMessage="1" sqref="X202:X203 T201 U46 T47 T45" xr:uid="{00000000-0002-0000-0000-000001000000}"/>
    <dataValidation imeMode="halfAlpha" allowBlank="1" showInputMessage="1" showErrorMessage="1" sqref="K200:L200 E200:F200 H200:I200 B13 L13 Q43 AA43 T43 AD43" xr:uid="{00000000-0002-0000-0000-000002000000}"/>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2413</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170">
        <f>IF(AND(F15&lt;&gt;4,F15&lt;&gt;5),0,IF(AU8="○",1,3))</f>
        <v>3</v>
      </c>
      <c r="AI58" s="253"/>
      <c r="AJ58" s="249"/>
      <c r="AK58" s="1124" t="s">
        <v>2199</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2"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170">
        <f>IF(AND(F15&lt;&gt;4,F15&lt;&gt;5),0,IF(AV8="○",1,3))</f>
        <v>3</v>
      </c>
      <c r="AI59" s="253"/>
      <c r="AJ59" s="249"/>
      <c r="AK59" s="1124" t="s">
        <v>2200</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2"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170">
        <f>IF(AND(F15&lt;&gt;4,F15&lt;&gt;5),0,IF(AW8="○",1,3))</f>
        <v>3</v>
      </c>
      <c r="AI60" s="253"/>
      <c r="AJ60" s="249"/>
      <c r="AK60" s="1124" t="s">
        <v>2201</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170">
        <f>IF(AND(F15&lt;&gt;4,F15&lt;&gt;5),0,IF(AX8="○",1,2))</f>
        <v>2</v>
      </c>
      <c r="AI61" s="253"/>
      <c r="AJ61" s="249"/>
      <c r="AK61" s="1124" t="s">
        <v>2202</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170">
        <f>IF(AND(F15&lt;&gt;4,F15&lt;&gt;5),0,IF(AY8="○",1,2))</f>
        <v>2</v>
      </c>
      <c r="AI62" s="253"/>
      <c r="AJ62" s="249"/>
      <c r="AK62" s="1124" t="s">
        <v>2203</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00000000-0002-0000-0900-000000000000}">
      <formula1>サービス名</formula1>
    </dataValidation>
    <dataValidation type="list" allowBlank="1" showInputMessage="1" showErrorMessage="1" sqref="M5:O5" xr:uid="{00000000-0002-0000-0900-000001000000}">
      <formula1>INDIRECT(J5)</formula1>
    </dataValidation>
    <dataValidation type="list" allowBlank="1" showInputMessage="1" showErrorMessage="1" sqref="M15:M16" xr:uid="{00000000-0002-0000-0900-000002000000}">
      <formula1>"1,2,3,6,7,8,9,10,11,12"</formula1>
    </dataValidation>
    <dataValidation type="list" allowBlank="1" showInputMessage="1" showErrorMessage="1" sqref="K15:K16 D15:D16" xr:uid="{00000000-0002-0000-09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900-000004000000}">
      <formula1>10</formula1>
    </dataValidation>
    <dataValidation type="list" allowBlank="1" showInputMessage="1" showErrorMessage="1" sqref="AD41:AH41" xr:uid="{00000000-0002-0000-0900-000005000000}">
      <formula1>INDIRECT(BF1)</formula1>
    </dataValidation>
    <dataValidation type="list" allowBlank="1" showInputMessage="1" showErrorMessage="1" sqref="AL41:AP41" xr:uid="{00000000-0002-0000-0900-000006000000}">
      <formula1>INDIRECT(BF1)</formula1>
    </dataValidation>
    <dataValidation type="whole" operator="greaterThanOrEqual" allowBlank="1" showInputMessage="1" showErrorMessage="1" prompt="要件を満たす職員数を記入してください。" sqref="AG37:AH37 AO37:AP37" xr:uid="{00000000-0002-0000-0900-000007000000}">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900-000008000000}">
          <x14:formula1>
            <xm:f>【参考】数式用3!$A$3:$A$49</xm:f>
          </x14:formula1>
          <xm:sqref>J5:L5</xm:sqref>
        </x14:dataValidation>
        <x14:dataValidation type="list" allowBlank="1" showInputMessage="1" showErrorMessage="1" xr:uid="{00000000-0002-0000-0900-000009000000}">
          <x14:formula1>
            <xm:f>【参考】数式用!$I$4:$J$4</xm:f>
          </x14:formula1>
          <xm:sqref>L9</xm:sqref>
        </x14:dataValidation>
        <x14:dataValidation type="list" allowBlank="1" showInputMessage="1" showErrorMessage="1" xr:uid="{00000000-0002-0000-0900-00000A000000}">
          <x14:formula1>
            <xm:f>【参考】数式用!$F$4:$H$4</xm:f>
          </x14:formula1>
          <xm:sqref>G9</xm:sqref>
        </x14:dataValidation>
        <x14:dataValidation type="list" allowBlank="1" showInputMessage="1" showErrorMessage="1" xr:uid="{00000000-0002-0000-0900-00000B000000}">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2414</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202"/>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203" t="s">
        <v>2277</v>
      </c>
      <c r="F15" s="147">
        <v>4</v>
      </c>
      <c r="G15" s="203" t="s">
        <v>2278</v>
      </c>
      <c r="H15" s="1076" t="s">
        <v>2279</v>
      </c>
      <c r="I15" s="1076"/>
      <c r="J15" s="1089"/>
      <c r="K15" s="147">
        <v>7</v>
      </c>
      <c r="L15" s="203" t="s">
        <v>2277</v>
      </c>
      <c r="M15" s="147">
        <v>3</v>
      </c>
      <c r="N15" s="203" t="s">
        <v>2278</v>
      </c>
      <c r="O15" s="203" t="s">
        <v>2280</v>
      </c>
      <c r="P15" s="204">
        <f>(K15*12+M15)-(D15*12+F15)+1</f>
        <v>12</v>
      </c>
      <c r="Q15" s="1076" t="s">
        <v>2281</v>
      </c>
      <c r="R15" s="1076"/>
      <c r="S15" s="205" t="s">
        <v>70</v>
      </c>
      <c r="U15" s="202"/>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219"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219"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219"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219"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219"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219"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219"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219"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219"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219"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219"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8"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8"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8" ht="15.95" customHeight="1">
      <c r="U57" s="1012" t="s">
        <v>2198</v>
      </c>
      <c r="V57" s="1012"/>
      <c r="W57" s="1012"/>
      <c r="X57" s="1012"/>
      <c r="Y57" s="1012"/>
      <c r="Z57" s="532"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24" t="s">
        <v>2199</v>
      </c>
      <c r="V58" s="1124"/>
      <c r="W58" s="1124"/>
      <c r="X58" s="1124"/>
      <c r="Y58" s="1124"/>
      <c r="Z58" s="532" t="str">
        <f>IF(AND(B9&lt;&gt;"処遇加算なし",F15=4),IF(V24="✓",1,IF(V25="✓",2,IF(V26="✓",3,""))),"")</f>
        <v/>
      </c>
      <c r="AA58" s="245"/>
      <c r="AB58" s="249"/>
      <c r="AC58" s="1124" t="s">
        <v>2199</v>
      </c>
      <c r="AD58" s="1124"/>
      <c r="AE58" s="1124"/>
      <c r="AF58" s="1124"/>
      <c r="AG58" s="1124"/>
      <c r="AH58" s="170">
        <f>IF(AND(F15&lt;&gt;4,F15&lt;&gt;5),0,IF(AU8="○",1,3))</f>
        <v>3</v>
      </c>
      <c r="AI58" s="253"/>
      <c r="AJ58" s="249"/>
      <c r="AK58" s="1124" t="s">
        <v>2199</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8" ht="15.95" customHeight="1">
      <c r="U59" s="1124" t="s">
        <v>2200</v>
      </c>
      <c r="V59" s="1124"/>
      <c r="W59" s="1124"/>
      <c r="X59" s="1124"/>
      <c r="Y59" s="1124"/>
      <c r="Z59" s="532" t="str">
        <f>IF(AND(B9&lt;&gt;"処遇加算なし",F15=4),IF(V28="✓",1,IF(V29="✓",2,IF(V30="✓",3,""))),"")</f>
        <v/>
      </c>
      <c r="AA59" s="245"/>
      <c r="AB59" s="249"/>
      <c r="AC59" s="1124" t="s">
        <v>2200</v>
      </c>
      <c r="AD59" s="1124"/>
      <c r="AE59" s="1124"/>
      <c r="AF59" s="1124"/>
      <c r="AG59" s="1124"/>
      <c r="AH59" s="170">
        <f>IF(AND(F15&lt;&gt;4,F15&lt;&gt;5),0,IF(AV8="○",1,3))</f>
        <v>3</v>
      </c>
      <c r="AI59" s="253"/>
      <c r="AJ59" s="249"/>
      <c r="AK59" s="1124" t="s">
        <v>2200</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8" ht="15.95" customHeight="1">
      <c r="U60" s="1124" t="s">
        <v>2201</v>
      </c>
      <c r="V60" s="1124"/>
      <c r="W60" s="1124"/>
      <c r="X60" s="1124"/>
      <c r="Y60" s="1124"/>
      <c r="Z60" s="532" t="str">
        <f>IF(AND(B9&lt;&gt;"処遇加算なし",F15=4),IF(V32="✓",1,IF(V33="✓",2,"")),"")</f>
        <v/>
      </c>
      <c r="AA60" s="245"/>
      <c r="AB60" s="249"/>
      <c r="AC60" s="1124" t="s">
        <v>2201</v>
      </c>
      <c r="AD60" s="1124"/>
      <c r="AE60" s="1124"/>
      <c r="AF60" s="1124"/>
      <c r="AG60" s="1124"/>
      <c r="AH60" s="170">
        <f>IF(AND(F15&lt;&gt;4,F15&lt;&gt;5),0,IF(AW8="○",1,3))</f>
        <v>3</v>
      </c>
      <c r="AI60" s="253"/>
      <c r="AJ60" s="249"/>
      <c r="AK60" s="1124" t="s">
        <v>2201</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24" t="s">
        <v>2202</v>
      </c>
      <c r="V61" s="1124"/>
      <c r="W61" s="1124"/>
      <c r="X61" s="1124"/>
      <c r="Y61" s="1124"/>
      <c r="Z61" s="532" t="str">
        <f>IF(AND(B9&lt;&gt;"処遇加算なし",F15=4),IF(V36="✓",1,IF(V37="✓",2,"")),"")</f>
        <v/>
      </c>
      <c r="AA61" s="245"/>
      <c r="AB61" s="249"/>
      <c r="AC61" s="1124" t="s">
        <v>2202</v>
      </c>
      <c r="AD61" s="1124"/>
      <c r="AE61" s="1124"/>
      <c r="AF61" s="1124"/>
      <c r="AG61" s="1124"/>
      <c r="AH61" s="170">
        <f>IF(AND(F15&lt;&gt;4,F15&lt;&gt;5),0,IF(AX8="○",1,2))</f>
        <v>2</v>
      </c>
      <c r="AI61" s="253"/>
      <c r="AJ61" s="249"/>
      <c r="AK61" s="1124" t="s">
        <v>2202</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24" t="s">
        <v>2203</v>
      </c>
      <c r="V62" s="1124"/>
      <c r="W62" s="1124"/>
      <c r="X62" s="1124"/>
      <c r="Y62" s="1124"/>
      <c r="Z62" s="532" t="str">
        <f>IF(AND(B9&lt;&gt;"処遇加算なし",F15=4),IF(V40="✓",1,IF(V41="✓",2,"")),"")</f>
        <v/>
      </c>
      <c r="AA62" s="245"/>
      <c r="AB62" s="249"/>
      <c r="AC62" s="1124" t="s">
        <v>2203</v>
      </c>
      <c r="AD62" s="1124"/>
      <c r="AE62" s="1124"/>
      <c r="AF62" s="1124"/>
      <c r="AG62" s="1124"/>
      <c r="AH62" s="170">
        <f>IF(AND(F15&lt;&gt;4,F15&lt;&gt;5),0,IF(AY8="○",1,2))</f>
        <v>2</v>
      </c>
      <c r="AI62" s="253"/>
      <c r="AJ62" s="249"/>
      <c r="AK62" s="1124" t="s">
        <v>2203</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2" t="s">
        <v>2204</v>
      </c>
      <c r="V63" s="1012"/>
      <c r="W63" s="1012"/>
      <c r="X63" s="1012"/>
      <c r="Y63" s="1012"/>
      <c r="Z63" s="532"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00000000-0002-0000-0A00-000000000000}">
      <formula1>サービス名</formula1>
    </dataValidation>
    <dataValidation type="list" allowBlank="1" showInputMessage="1" showErrorMessage="1" sqref="M5:O5" xr:uid="{00000000-0002-0000-0A00-000001000000}">
      <formula1>INDIRECT(J5)</formula1>
    </dataValidation>
    <dataValidation type="list" allowBlank="1" showInputMessage="1" showErrorMessage="1" sqref="M15:M16" xr:uid="{00000000-0002-0000-0A00-000002000000}">
      <formula1>"1,2,3,6,7,8,9,10,11,12"</formula1>
    </dataValidation>
    <dataValidation type="list" allowBlank="1" showInputMessage="1" showErrorMessage="1" sqref="K15:K16 D15:D16" xr:uid="{00000000-0002-0000-0A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A00-000004000000}">
      <formula1>10</formula1>
    </dataValidation>
    <dataValidation type="list" allowBlank="1" showInputMessage="1" showErrorMessage="1" sqref="AD41:AH41" xr:uid="{00000000-0002-0000-0A00-000005000000}">
      <formula1>INDIRECT(BF1)</formula1>
    </dataValidation>
    <dataValidation type="list" allowBlank="1" showInputMessage="1" showErrorMessage="1" sqref="AL41:AP41" xr:uid="{00000000-0002-0000-0A00-000006000000}">
      <formula1>INDIRECT(BF1)</formula1>
    </dataValidation>
    <dataValidation type="whole" operator="greaterThanOrEqual" allowBlank="1" showInputMessage="1" showErrorMessage="1" prompt="要件を満たす職員数を記入してください。" sqref="AG37:AH37 AO37:AP37" xr:uid="{00000000-0002-0000-0A00-000007000000}">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A00-000008000000}">
          <x14:formula1>
            <xm:f>【参考】数式用3!$A$3:$A$49</xm:f>
          </x14:formula1>
          <xm:sqref>J5:L5</xm:sqref>
        </x14:dataValidation>
        <x14:dataValidation type="list" allowBlank="1" showInputMessage="1" showErrorMessage="1" xr:uid="{00000000-0002-0000-0A00-000009000000}">
          <x14:formula1>
            <xm:f>【参考】数式用!$I$4:$J$4</xm:f>
          </x14:formula1>
          <xm:sqref>L9</xm:sqref>
        </x14:dataValidation>
        <x14:dataValidation type="list" allowBlank="1" showInputMessage="1" showErrorMessage="1" xr:uid="{00000000-0002-0000-0A00-00000A000000}">
          <x14:formula1>
            <xm:f>【参考】数式用!$F$4:$H$4</xm:f>
          </x14:formula1>
          <xm:sqref>G9</xm:sqref>
        </x14:dataValidation>
        <x14:dataValidation type="list" allowBlank="1" showInputMessage="1" showErrorMessage="1" xr:uid="{00000000-0002-0000-0A00-00000B000000}">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00000000-0002-0000-0B00-000000000000}">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00000000-0009-0000-0000-00000C000000}">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00000000-0002-0000-0D00-000000000000}">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2285</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202"/>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203" t="s">
        <v>2277</v>
      </c>
      <c r="F15" s="147">
        <v>4</v>
      </c>
      <c r="G15" s="203" t="s">
        <v>2278</v>
      </c>
      <c r="H15" s="1076" t="s">
        <v>2279</v>
      </c>
      <c r="I15" s="1076"/>
      <c r="J15" s="1089"/>
      <c r="K15" s="147">
        <v>7</v>
      </c>
      <c r="L15" s="203" t="s">
        <v>2277</v>
      </c>
      <c r="M15" s="147">
        <v>3</v>
      </c>
      <c r="N15" s="203" t="s">
        <v>2278</v>
      </c>
      <c r="O15" s="203" t="s">
        <v>2280</v>
      </c>
      <c r="P15" s="204">
        <f>(K15*12+M15)-(D15*12+F15)+1</f>
        <v>12</v>
      </c>
      <c r="Q15" s="1076" t="s">
        <v>2281</v>
      </c>
      <c r="R15" s="1076"/>
      <c r="S15" s="205" t="s">
        <v>70</v>
      </c>
      <c r="U15" s="202"/>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219"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219"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94"/>
      <c r="C25" s="1095"/>
      <c r="D25" s="1095"/>
      <c r="E25" s="1095"/>
      <c r="F25" s="1096"/>
      <c r="G25" s="1149"/>
      <c r="H25" s="1150"/>
      <c r="I25" s="1150"/>
      <c r="J25" s="1150"/>
      <c r="K25" s="1150"/>
      <c r="L25" s="1150"/>
      <c r="M25" s="1150"/>
      <c r="N25" s="1150"/>
      <c r="O25" s="1150"/>
      <c r="P25" s="1150"/>
      <c r="Q25" s="1150"/>
      <c r="R25" s="1150"/>
      <c r="S25" s="1150"/>
      <c r="T25" s="1151"/>
      <c r="U25" s="218"/>
      <c r="V25" s="219"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219"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219"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219"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219"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219"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219"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219"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219"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6"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6" ht="15.95" customHeight="1">
      <c r="U57" s="1012" t="s">
        <v>2198</v>
      </c>
      <c r="V57" s="1012"/>
      <c r="W57" s="1012"/>
      <c r="X57" s="1012"/>
      <c r="Y57" s="1012"/>
      <c r="Z57" s="252"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2199</v>
      </c>
      <c r="V58" s="1124"/>
      <c r="W58" s="1124"/>
      <c r="X58" s="1124"/>
      <c r="Y58" s="1124"/>
      <c r="Z58" s="252" t="str">
        <f>IF(AND(B9&lt;&gt;"処遇加算なし",F15=4),IF(V24="✓",1,IF(V25="✓",2,IF(V26="✓",3,""))),"")</f>
        <v/>
      </c>
      <c r="AA58" s="245"/>
      <c r="AB58" s="249"/>
      <c r="AC58" s="1124" t="s">
        <v>2199</v>
      </c>
      <c r="AD58" s="1124"/>
      <c r="AE58" s="1124"/>
      <c r="AF58" s="1124"/>
      <c r="AG58" s="1124"/>
      <c r="AH58" s="534">
        <f>IF(AND(F15&lt;&gt;4,F15&lt;&gt;5),0,IF(AU8="○",1,3))</f>
        <v>3</v>
      </c>
      <c r="AI58" s="253"/>
      <c r="AJ58" s="249"/>
      <c r="AK58" s="1124" t="s">
        <v>2199</v>
      </c>
      <c r="AL58" s="1124"/>
      <c r="AM58" s="1124"/>
      <c r="AN58" s="1124"/>
      <c r="AO58" s="1124"/>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2200</v>
      </c>
      <c r="V59" s="1124"/>
      <c r="W59" s="1124"/>
      <c r="X59" s="1124"/>
      <c r="Y59" s="1124"/>
      <c r="Z59" s="252" t="str">
        <f>IF(AND(B9&lt;&gt;"処遇加算なし",F15=4),IF(V28="✓",1,IF(V29="✓",2,IF(V30="✓",3,""))),"")</f>
        <v/>
      </c>
      <c r="AA59" s="245"/>
      <c r="AB59" s="249"/>
      <c r="AC59" s="1124" t="s">
        <v>2200</v>
      </c>
      <c r="AD59" s="1124"/>
      <c r="AE59" s="1124"/>
      <c r="AF59" s="1124"/>
      <c r="AG59" s="1124"/>
      <c r="AH59" s="534">
        <f>IF(AND(F15&lt;&gt;4,F15&lt;&gt;5),0,IF(AV8="○",1,3))</f>
        <v>3</v>
      </c>
      <c r="AI59" s="253"/>
      <c r="AJ59" s="249"/>
      <c r="AK59" s="1124" t="s">
        <v>2200</v>
      </c>
      <c r="AL59" s="1124"/>
      <c r="AM59" s="1124"/>
      <c r="AN59" s="1124"/>
      <c r="AO59" s="1124"/>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2201</v>
      </c>
      <c r="V60" s="1124"/>
      <c r="W60" s="1124"/>
      <c r="X60" s="1124"/>
      <c r="Y60" s="1124"/>
      <c r="Z60" s="252" t="str">
        <f>IF(AND(B9&lt;&gt;"処遇加算なし",F15=4),IF(V32="✓",1,IF(V33="✓",2,"")),"")</f>
        <v/>
      </c>
      <c r="AA60" s="245"/>
      <c r="AB60" s="249"/>
      <c r="AC60" s="1124" t="s">
        <v>2201</v>
      </c>
      <c r="AD60" s="1124"/>
      <c r="AE60" s="1124"/>
      <c r="AF60" s="1124"/>
      <c r="AG60" s="1124"/>
      <c r="AH60" s="534">
        <f>IF(AND(F15&lt;&gt;4,F15&lt;&gt;5),0,IF(AW8="○",1,3))</f>
        <v>3</v>
      </c>
      <c r="AI60" s="253"/>
      <c r="AJ60" s="249"/>
      <c r="AK60" s="1124" t="s">
        <v>2201</v>
      </c>
      <c r="AL60" s="1124"/>
      <c r="AM60" s="1124"/>
      <c r="AN60" s="1124"/>
      <c r="AO60" s="1124"/>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2202</v>
      </c>
      <c r="V61" s="1124"/>
      <c r="W61" s="1124"/>
      <c r="X61" s="1124"/>
      <c r="Y61" s="1124"/>
      <c r="Z61" s="252" t="str">
        <f>IF(AND(B9&lt;&gt;"処遇加算なし",F15=4),IF(V36="✓",1,IF(V37="✓",2,"")),"")</f>
        <v/>
      </c>
      <c r="AA61" s="245"/>
      <c r="AB61" s="249"/>
      <c r="AC61" s="1124" t="s">
        <v>2202</v>
      </c>
      <c r="AD61" s="1124"/>
      <c r="AE61" s="1124"/>
      <c r="AF61" s="1124"/>
      <c r="AG61" s="1124"/>
      <c r="AH61" s="534">
        <f>IF(AND(F15&lt;&gt;4,F15&lt;&gt;5),0,IF(AX8="○",1,2))</f>
        <v>2</v>
      </c>
      <c r="AI61" s="253"/>
      <c r="AJ61" s="249"/>
      <c r="AK61" s="1124" t="s">
        <v>2202</v>
      </c>
      <c r="AL61" s="1124"/>
      <c r="AM61" s="1124"/>
      <c r="AN61" s="1124"/>
      <c r="AO61" s="1124"/>
      <c r="AP61" s="534">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2203</v>
      </c>
      <c r="V62" s="1124"/>
      <c r="W62" s="1124"/>
      <c r="X62" s="1124"/>
      <c r="Y62" s="1124"/>
      <c r="Z62" s="252" t="str">
        <f>IF(AND(B9&lt;&gt;"処遇加算なし",F15=4),IF(V40="✓",1,IF(V41="✓",2,"")),"")</f>
        <v/>
      </c>
      <c r="AA62" s="245"/>
      <c r="AB62" s="249"/>
      <c r="AC62" s="1124" t="s">
        <v>2203</v>
      </c>
      <c r="AD62" s="1124"/>
      <c r="AE62" s="1124"/>
      <c r="AF62" s="1124"/>
      <c r="AG62" s="1124"/>
      <c r="AH62" s="534">
        <f>IF(AND(F15&lt;&gt;4,F15&lt;&gt;5),0,IF(AY8="○",1,2))</f>
        <v>2</v>
      </c>
      <c r="AI62" s="253"/>
      <c r="AJ62" s="249"/>
      <c r="AK62" s="1124" t="s">
        <v>2203</v>
      </c>
      <c r="AL62" s="1124"/>
      <c r="AM62" s="1124"/>
      <c r="AN62" s="1124"/>
      <c r="AO62" s="1124"/>
      <c r="AP62" s="534">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2204</v>
      </c>
      <c r="V63" s="1012"/>
      <c r="W63" s="1012"/>
      <c r="X63" s="1012"/>
      <c r="Y63" s="1012"/>
      <c r="Z63" s="252"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MT701Tb9Dg7Dw5eZuT2KGUVIgDE6dgpbPh3l0cAPNwn+iXV2fENvTzHuIM419zVpINC62vopAv6nlGjX91wNA==" saltValue="Bolf1z/Y2VTF8jAZEbFNqw=="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AC20:AH20"/>
    <mergeCell ref="B15:C15"/>
    <mergeCell ref="Q15:R15"/>
    <mergeCell ref="V15:Z16"/>
    <mergeCell ref="B13:S14"/>
    <mergeCell ref="H15:J15"/>
    <mergeCell ref="L51:O51"/>
    <mergeCell ref="Q51:T51"/>
    <mergeCell ref="V51:Y51"/>
    <mergeCell ref="L49:P49"/>
    <mergeCell ref="Q49:U49"/>
    <mergeCell ref="V49:Z49"/>
    <mergeCell ref="W25:Z25"/>
    <mergeCell ref="AD25:AH25"/>
    <mergeCell ref="B18:S20"/>
    <mergeCell ref="W24:Z2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00000000-0002-0000-0100-000000000000}">
      <formula1>サービス名</formula1>
    </dataValidation>
    <dataValidation type="list" allowBlank="1" showInputMessage="1" showErrorMessage="1" sqref="M5:O5" xr:uid="{00000000-0002-0000-0100-000001000000}">
      <formula1>INDIRECT(J5)</formula1>
    </dataValidation>
    <dataValidation type="list" allowBlank="1" showInputMessage="1" showErrorMessage="1" sqref="M15:M16" xr:uid="{00000000-0002-0000-0100-000002000000}">
      <formula1>"1,2,3,6,7,8,9,10,11,12"</formula1>
    </dataValidation>
    <dataValidation type="list" allowBlank="1" showInputMessage="1" showErrorMessage="1" sqref="K15:K16 D15:D16" xr:uid="{00000000-0002-0000-01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100-000004000000}">
      <formula1>10</formula1>
    </dataValidation>
    <dataValidation type="list" allowBlank="1" showInputMessage="1" showErrorMessage="1" sqref="AD41:AH41" xr:uid="{00000000-0002-0000-0100-000005000000}">
      <formula1>INDIRECT(BF1)</formula1>
    </dataValidation>
    <dataValidation type="list" allowBlank="1" showInputMessage="1" showErrorMessage="1" sqref="AL41:AP41" xr:uid="{00000000-0002-0000-0100-000006000000}">
      <formula1>INDIRECT(BF1)</formula1>
    </dataValidation>
    <dataValidation type="whole" operator="greaterThanOrEqual" allowBlank="1" showInputMessage="1" showErrorMessage="1" prompt="要件を満たす職員数を記入してください。" sqref="AG37:AH37 AO37:AP37" xr:uid="{00000000-0002-0000-0100-000007000000}">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8000000}">
          <x14:formula1>
            <xm:f>【参考】数式用3!$A$3:$A$49</xm:f>
          </x14:formula1>
          <xm:sqref>J5:L5</xm:sqref>
        </x14:dataValidation>
        <x14:dataValidation type="list" allowBlank="1" showInputMessage="1" showErrorMessage="1" xr:uid="{00000000-0002-0000-0100-000009000000}">
          <x14:formula1>
            <xm:f>【参考】数式用!$I$4:$J$4</xm:f>
          </x14:formula1>
          <xm:sqref>L9</xm:sqref>
        </x14:dataValidation>
        <x14:dataValidation type="list" allowBlank="1" showInputMessage="1" showErrorMessage="1" xr:uid="{00000000-0002-0000-0100-00000A000000}">
          <x14:formula1>
            <xm:f>【参考】数式用!$F$4:$H$4</xm:f>
          </x14:formula1>
          <xm:sqref>G9</xm:sqref>
        </x14:dataValidation>
        <x14:dataValidation type="list" allowBlank="1" showInputMessage="1" showErrorMessage="1" xr:uid="{00000000-0002-0000-0100-00000B000000}">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2407</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6"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6"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534">
        <f>IF(AND(F15&lt;&gt;4,F15&lt;&gt;5),0,IF(AU8="○",1,3))</f>
        <v>3</v>
      </c>
      <c r="AI58" s="253"/>
      <c r="AJ58" s="249"/>
      <c r="AK58" s="1124" t="s">
        <v>2199</v>
      </c>
      <c r="AL58" s="1124"/>
      <c r="AM58" s="1124"/>
      <c r="AN58" s="1124"/>
      <c r="AO58" s="1124"/>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534">
        <f>IF(AND(F15&lt;&gt;4,F15&lt;&gt;5),0,IF(AV8="○",1,3))</f>
        <v>3</v>
      </c>
      <c r="AI59" s="253"/>
      <c r="AJ59" s="249"/>
      <c r="AK59" s="1124" t="s">
        <v>2200</v>
      </c>
      <c r="AL59" s="1124"/>
      <c r="AM59" s="1124"/>
      <c r="AN59" s="1124"/>
      <c r="AO59" s="1124"/>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534">
        <f>IF(AND(F15&lt;&gt;4,F15&lt;&gt;5),0,IF(AW8="○",1,3))</f>
        <v>3</v>
      </c>
      <c r="AI60" s="253"/>
      <c r="AJ60" s="249"/>
      <c r="AK60" s="1124" t="s">
        <v>2201</v>
      </c>
      <c r="AL60" s="1124"/>
      <c r="AM60" s="1124"/>
      <c r="AN60" s="1124"/>
      <c r="AO60" s="1124"/>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534">
        <f>IF(AND(F15&lt;&gt;4,F15&lt;&gt;5),0,IF(AX8="○",1,2))</f>
        <v>2</v>
      </c>
      <c r="AI61" s="253"/>
      <c r="AJ61" s="249"/>
      <c r="AK61" s="1124" t="s">
        <v>2202</v>
      </c>
      <c r="AL61" s="1124"/>
      <c r="AM61" s="1124"/>
      <c r="AN61" s="1124"/>
      <c r="AO61" s="1124"/>
      <c r="AP61" s="534">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534">
        <f>IF(AND(F15&lt;&gt;4,F15&lt;&gt;5),0,IF(AY8="○",1,2))</f>
        <v>2</v>
      </c>
      <c r="AI62" s="253"/>
      <c r="AJ62" s="249"/>
      <c r="AK62" s="1124" t="s">
        <v>2203</v>
      </c>
      <c r="AL62" s="1124"/>
      <c r="AM62" s="1124"/>
      <c r="AN62" s="1124"/>
      <c r="AO62" s="1124"/>
      <c r="AP62" s="534">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N9uS6j9yWou17sthSdjI9KHt7L1dnLWKyJlAqnLIZBJEj7WPD2eXLSqLxDnt4mkNzf6q4zHjjUSmRPOxNyBhBA==" saltValue="uNXtQSiNd2DJE9j3mJj7C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00000000-0002-0000-0200-000000000000}">
      <formula1>0</formula1>
    </dataValidation>
    <dataValidation type="list" allowBlank="1" showInputMessage="1" showErrorMessage="1" sqref="AL41:AP41" xr:uid="{00000000-0002-0000-0200-000001000000}">
      <formula1>INDIRECT(BF1)</formula1>
    </dataValidation>
    <dataValidation type="list" allowBlank="1" showInputMessage="1" showErrorMessage="1" sqref="AD41:AH41" xr:uid="{00000000-0002-0000-0200-000002000000}">
      <formula1>INDIRECT(BF1)</formula1>
    </dataValidation>
    <dataValidation type="textLength" operator="equal" allowBlank="1" showInputMessage="1" showErrorMessage="1" error="10桁の介護保険事業所番号を入力してください。_x000a_（桁数が異なるとエラーになります）" sqref="B5:F5" xr:uid="{00000000-0002-0000-0200-000003000000}">
      <formula1>10</formula1>
    </dataValidation>
    <dataValidation type="list" allowBlank="1" showInputMessage="1" showErrorMessage="1" sqref="K15:K16 D15:D16" xr:uid="{00000000-0002-0000-0200-000004000000}">
      <formula1>"6,7"</formula1>
    </dataValidation>
    <dataValidation type="list" allowBlank="1" showInputMessage="1" showErrorMessage="1" sqref="M15:M16" xr:uid="{00000000-0002-0000-0200-000005000000}">
      <formula1>"1,2,3,6,7,8,9,10,11,12"</formula1>
    </dataValidation>
    <dataValidation type="list" allowBlank="1" showInputMessage="1" showErrorMessage="1" sqref="M5:O5" xr:uid="{00000000-0002-0000-0200-000006000000}">
      <formula1>INDIRECT(J5)</formula1>
    </dataValidation>
    <dataValidation type="list" allowBlank="1" showInputMessage="1" showErrorMessage="1" sqref="Y5" xr:uid="{00000000-0002-0000-0200-000007000000}">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8000000}">
          <x14:formula1>
            <xm:f>【参考】数式用!$B$4:$E$4</xm:f>
          </x14:formula1>
          <xm:sqref>B9:F9</xm:sqref>
        </x14:dataValidation>
        <x14:dataValidation type="list" allowBlank="1" showInputMessage="1" showErrorMessage="1" xr:uid="{00000000-0002-0000-0200-000009000000}">
          <x14:formula1>
            <xm:f>【参考】数式用!$F$4:$H$4</xm:f>
          </x14:formula1>
          <xm:sqref>G9</xm:sqref>
        </x14:dataValidation>
        <x14:dataValidation type="list" allowBlank="1" showInputMessage="1" showErrorMessage="1" xr:uid="{00000000-0002-0000-0200-00000A000000}">
          <x14:formula1>
            <xm:f>【参考】数式用!$I$4:$J$4</xm:f>
          </x14:formula1>
          <xm:sqref>L9</xm:sqref>
        </x14:dataValidation>
        <x14:dataValidation type="list" allowBlank="1" showInputMessage="1" showErrorMessage="1" xr:uid="{00000000-0002-0000-0200-00000B00000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2415</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533">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t="s">
        <v>2265</v>
      </c>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6"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6"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534">
        <f>IF(AND(F15&lt;&gt;4,F15&lt;&gt;5),0,IF(AU8="○",1,3))</f>
        <v>3</v>
      </c>
      <c r="AI58" s="253"/>
      <c r="AJ58" s="249"/>
      <c r="AK58" s="1124" t="s">
        <v>2199</v>
      </c>
      <c r="AL58" s="1124"/>
      <c r="AM58" s="1124"/>
      <c r="AN58" s="1124"/>
      <c r="AO58" s="1124"/>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534">
        <f>IF(AND(F15&lt;&gt;4,F15&lt;&gt;5),0,IF(AV8="○",1,3))</f>
        <v>3</v>
      </c>
      <c r="AI59" s="253"/>
      <c r="AJ59" s="249"/>
      <c r="AK59" s="1124" t="s">
        <v>2200</v>
      </c>
      <c r="AL59" s="1124"/>
      <c r="AM59" s="1124"/>
      <c r="AN59" s="1124"/>
      <c r="AO59" s="1124"/>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534">
        <f>IF(AND(F15&lt;&gt;4,F15&lt;&gt;5),0,IF(AW8="○",1,3))</f>
        <v>3</v>
      </c>
      <c r="AI60" s="253"/>
      <c r="AJ60" s="249"/>
      <c r="AK60" s="1124" t="s">
        <v>2201</v>
      </c>
      <c r="AL60" s="1124"/>
      <c r="AM60" s="1124"/>
      <c r="AN60" s="1124"/>
      <c r="AO60" s="1124"/>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534">
        <f>IF(AND(F15&lt;&gt;4,F15&lt;&gt;5),0,IF(AX8="○",1,2))</f>
        <v>2</v>
      </c>
      <c r="AI61" s="253"/>
      <c r="AJ61" s="249"/>
      <c r="AK61" s="1124" t="s">
        <v>2202</v>
      </c>
      <c r="AL61" s="1124"/>
      <c r="AM61" s="1124"/>
      <c r="AN61" s="1124"/>
      <c r="AO61" s="1124"/>
      <c r="AP61" s="534">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534">
        <f>IF(AND(F15&lt;&gt;4,F15&lt;&gt;5),0,IF(AY8="○",1,2))</f>
        <v>2</v>
      </c>
      <c r="AI62" s="253"/>
      <c r="AJ62" s="249"/>
      <c r="AK62" s="1124" t="s">
        <v>2203</v>
      </c>
      <c r="AL62" s="1124"/>
      <c r="AM62" s="1124"/>
      <c r="AN62" s="1124"/>
      <c r="AO62" s="1124"/>
      <c r="AP62" s="534">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0w/K3fwPt5GnaYRG5gECKBPJVRGDDQCsx24ukKKOVXR15RZu8oC+ka3SD9CWTQndSy2S+RZnJgsL5d3I7Z1eQ==" saltValue="ql43oQ5FEKnsalIdJuGj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00000000-0002-0000-0300-000000000000}">
      <formula1>サービス名</formula1>
    </dataValidation>
    <dataValidation type="list" allowBlank="1" showInputMessage="1" showErrorMessage="1" sqref="M5:O5" xr:uid="{00000000-0002-0000-0300-000001000000}">
      <formula1>INDIRECT(J5)</formula1>
    </dataValidation>
    <dataValidation type="list" allowBlank="1" showInputMessage="1" showErrorMessage="1" sqref="M15:M16" xr:uid="{00000000-0002-0000-0300-000002000000}">
      <formula1>"1,2,3,6,7,8,9,10,11,12"</formula1>
    </dataValidation>
    <dataValidation type="list" allowBlank="1" showInputMessage="1" showErrorMessage="1" sqref="K15:K16 D15:D16" xr:uid="{00000000-0002-0000-03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300-000004000000}">
      <formula1>10</formula1>
    </dataValidation>
    <dataValidation type="list" allowBlank="1" showInputMessage="1" showErrorMessage="1" sqref="AD41:AH41" xr:uid="{00000000-0002-0000-0300-000005000000}">
      <formula1>INDIRECT(BF1)</formula1>
    </dataValidation>
    <dataValidation type="list" allowBlank="1" showInputMessage="1" showErrorMessage="1" sqref="AL41:AP41" xr:uid="{00000000-0002-0000-0300-000006000000}">
      <formula1>INDIRECT(BF1)</formula1>
    </dataValidation>
    <dataValidation type="whole" operator="greaterThanOrEqual" allowBlank="1" showInputMessage="1" showErrorMessage="1" prompt="要件を満たす職員数を記入してください。" sqref="AG37:AH37 AO37:AP37" xr:uid="{00000000-0002-0000-0300-000007000000}">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8000000}">
          <x14:formula1>
            <xm:f>【参考】数式用3!$A$3:$A$49</xm:f>
          </x14:formula1>
          <xm:sqref>J5:L5</xm:sqref>
        </x14:dataValidation>
        <x14:dataValidation type="list" allowBlank="1" showInputMessage="1" showErrorMessage="1" xr:uid="{00000000-0002-0000-0300-000009000000}">
          <x14:formula1>
            <xm:f>【参考】数式用!$I$4:$J$4</xm:f>
          </x14:formula1>
          <xm:sqref>L9</xm:sqref>
        </x14:dataValidation>
        <x14:dataValidation type="list" allowBlank="1" showInputMessage="1" showErrorMessage="1" xr:uid="{00000000-0002-0000-0300-00000A000000}">
          <x14:formula1>
            <xm:f>【参考】数式用!$F$4:$H$4</xm:f>
          </x14:formula1>
          <xm:sqref>G9</xm:sqref>
        </x14:dataValidation>
        <x14:dataValidation type="list" allowBlank="1" showInputMessage="1" showErrorMessage="1" xr:uid="{00000000-0002-0000-0300-00000B00000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2408</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534">
        <f>IF(AND(F15&lt;&gt;4,F15&lt;&gt;5),0,IF(AU8="○",1,3))</f>
        <v>3</v>
      </c>
      <c r="AI58" s="253"/>
      <c r="AJ58" s="249"/>
      <c r="AK58" s="1124" t="s">
        <v>2199</v>
      </c>
      <c r="AL58" s="1124"/>
      <c r="AM58" s="1124"/>
      <c r="AN58" s="1124"/>
      <c r="AO58" s="1124"/>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534">
        <f>IF(AND(F15&lt;&gt;4,F15&lt;&gt;5),0,IF(AV8="○",1,3))</f>
        <v>3</v>
      </c>
      <c r="AI59" s="253"/>
      <c r="AJ59" s="249"/>
      <c r="AK59" s="1124" t="s">
        <v>2200</v>
      </c>
      <c r="AL59" s="1124"/>
      <c r="AM59" s="1124"/>
      <c r="AN59" s="1124"/>
      <c r="AO59" s="1124"/>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534">
        <f>IF(AND(F15&lt;&gt;4,F15&lt;&gt;5),0,IF(AW8="○",1,3))</f>
        <v>3</v>
      </c>
      <c r="AI60" s="253"/>
      <c r="AJ60" s="249"/>
      <c r="AK60" s="1124" t="s">
        <v>2201</v>
      </c>
      <c r="AL60" s="1124"/>
      <c r="AM60" s="1124"/>
      <c r="AN60" s="1124"/>
      <c r="AO60" s="1124"/>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534">
        <f>IF(AND(F15&lt;&gt;4,F15&lt;&gt;5),0,IF(AX8="○",1,2))</f>
        <v>2</v>
      </c>
      <c r="AI61" s="253"/>
      <c r="AJ61" s="249"/>
      <c r="AK61" s="1124" t="s">
        <v>2202</v>
      </c>
      <c r="AL61" s="1124"/>
      <c r="AM61" s="1124"/>
      <c r="AN61" s="1124"/>
      <c r="AO61" s="1124"/>
      <c r="AP61" s="534">
        <f>IF(AX8="○",1,2)</f>
        <v>2</v>
      </c>
      <c r="AQ61" s="245"/>
      <c r="AR61" s="245"/>
      <c r="AS61" s="1012" t="str">
        <f>IF(OR(AND(Z61=1,AH61=2),AND(Z61=1,AP61=2)),"○","")</f>
        <v/>
      </c>
      <c r="AT61" s="1012"/>
      <c r="AU61" s="1012"/>
      <c r="AV61" s="1012"/>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534">
        <f>IF(AND(F15&lt;&gt;4,F15&lt;&gt;5),0,IF(AY8="○",1,2))</f>
        <v>2</v>
      </c>
      <c r="AI62" s="253"/>
      <c r="AJ62" s="249"/>
      <c r="AK62" s="1124" t="s">
        <v>2203</v>
      </c>
      <c r="AL62" s="1124"/>
      <c r="AM62" s="1124"/>
      <c r="AN62" s="1124"/>
      <c r="AO62" s="1124"/>
      <c r="AP62" s="534">
        <f>IF(AY8="○",1,2)</f>
        <v>2</v>
      </c>
      <c r="AQ62" s="245"/>
      <c r="AR62" s="245"/>
      <c r="AS62" s="1012" t="str">
        <f>IF(OR(AND(Z62=1,AH62=2),AND(Z62=1,AP62=2)),"○","")</f>
        <v/>
      </c>
      <c r="AT62" s="1012"/>
      <c r="AU62" s="1012"/>
      <c r="AV62" s="1012"/>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kpIK7XxocSrknbHLtuoR43JF3jIBxHbHOtgGmj8tF6Eura6vDDClAeeweuRwxA+owXXdakyFuA5Apn2d6I6DQ==" saltValue="N16W+ykfBfW4a0cSjGleK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00000000-0002-0000-0400-000000000000}">
      <formula1>0</formula1>
    </dataValidation>
    <dataValidation type="list" allowBlank="1" showInputMessage="1" showErrorMessage="1" sqref="AL41:AP41" xr:uid="{00000000-0002-0000-0400-000001000000}">
      <formula1>INDIRECT(BF1)</formula1>
    </dataValidation>
    <dataValidation type="list" allowBlank="1" showInputMessage="1" showErrorMessage="1" sqref="AD41:AH41" xr:uid="{00000000-0002-0000-0400-000002000000}">
      <formula1>INDIRECT(BF1)</formula1>
    </dataValidation>
    <dataValidation type="textLength" operator="equal" allowBlank="1" showInputMessage="1" showErrorMessage="1" error="10桁の介護保険事業所番号を入力してください。_x000a_（桁数が異なるとエラーになります）" sqref="B5:F5" xr:uid="{00000000-0002-0000-0400-000003000000}">
      <formula1>10</formula1>
    </dataValidation>
    <dataValidation type="list" allowBlank="1" showInputMessage="1" showErrorMessage="1" sqref="K15:K16 D15:D16" xr:uid="{00000000-0002-0000-0400-000004000000}">
      <formula1>"6,7"</formula1>
    </dataValidation>
    <dataValidation type="list" allowBlank="1" showInputMessage="1" showErrorMessage="1" sqref="M15:M16" xr:uid="{00000000-0002-0000-0400-000005000000}">
      <formula1>"1,2,3,6,7,8,9,10,11,12"</formula1>
    </dataValidation>
    <dataValidation type="list" allowBlank="1" showInputMessage="1" showErrorMessage="1" sqref="M5:O5" xr:uid="{00000000-0002-0000-0400-000006000000}">
      <formula1>INDIRECT(J5)</formula1>
    </dataValidation>
    <dataValidation type="list" allowBlank="1" showInputMessage="1" showErrorMessage="1" sqref="Y5" xr:uid="{00000000-0002-0000-0400-000007000000}">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8000000}">
          <x14:formula1>
            <xm:f>【参考】数式用!$B$4:$E$4</xm:f>
          </x14:formula1>
          <xm:sqref>B9:F9</xm:sqref>
        </x14:dataValidation>
        <x14:dataValidation type="list" allowBlank="1" showInputMessage="1" showErrorMessage="1" xr:uid="{00000000-0002-0000-0400-000009000000}">
          <x14:formula1>
            <xm:f>【参考】数式用!$F$4:$H$4</xm:f>
          </x14:formula1>
          <xm:sqref>G9</xm:sqref>
        </x14:dataValidation>
        <x14:dataValidation type="list" allowBlank="1" showInputMessage="1" showErrorMessage="1" xr:uid="{00000000-0002-0000-0400-00000A000000}">
          <x14:formula1>
            <xm:f>【参考】数式用!$I$4:$J$4</xm:f>
          </x14:formula1>
          <xm:sqref>L9</xm:sqref>
        </x14:dataValidation>
        <x14:dataValidation type="list" allowBlank="1" showInputMessage="1" showErrorMessage="1" xr:uid="{00000000-0002-0000-0400-00000B000000}">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2409</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4"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4"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170">
        <f>IF(AND(F15&lt;&gt;4,F15&lt;&gt;5),0,IF(AU8="○",1,3))</f>
        <v>3</v>
      </c>
      <c r="AI58" s="253"/>
      <c r="AJ58" s="249"/>
      <c r="AK58" s="1124" t="s">
        <v>2199</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4"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170">
        <f>IF(AND(F15&lt;&gt;4,F15&lt;&gt;5),0,IF(AV8="○",1,3))</f>
        <v>3</v>
      </c>
      <c r="AI59" s="253"/>
      <c r="AJ59" s="249"/>
      <c r="AK59" s="1124" t="s">
        <v>2200</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4"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170">
        <f>IF(AND(F15&lt;&gt;4,F15&lt;&gt;5),0,IF(AW8="○",1,3))</f>
        <v>3</v>
      </c>
      <c r="AI60" s="253"/>
      <c r="AJ60" s="249"/>
      <c r="AK60" s="1124" t="s">
        <v>2201</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170">
        <f>IF(AND(F15&lt;&gt;4,F15&lt;&gt;5),0,IF(AX8="○",1,2))</f>
        <v>2</v>
      </c>
      <c r="AI61" s="253"/>
      <c r="AJ61" s="249"/>
      <c r="AK61" s="1124" t="s">
        <v>2202</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170">
        <f>IF(AND(F15&lt;&gt;4,F15&lt;&gt;5),0,IF(AY8="○",1,2))</f>
        <v>2</v>
      </c>
      <c r="AI62" s="253"/>
      <c r="AJ62" s="249"/>
      <c r="AK62" s="1124" t="s">
        <v>2203</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00000000-0002-0000-0500-000000000000}">
      <formula1>サービス名</formula1>
    </dataValidation>
    <dataValidation type="list" allowBlank="1" showInputMessage="1" showErrorMessage="1" sqref="M5:O5" xr:uid="{00000000-0002-0000-0500-000001000000}">
      <formula1>INDIRECT(J5)</formula1>
    </dataValidation>
    <dataValidation type="list" allowBlank="1" showInputMessage="1" showErrorMessage="1" sqref="M15:M16" xr:uid="{00000000-0002-0000-0500-000002000000}">
      <formula1>"1,2,3,6,7,8,9,10,11,12"</formula1>
    </dataValidation>
    <dataValidation type="list" allowBlank="1" showInputMessage="1" showErrorMessage="1" sqref="K15:K16 D15:D16" xr:uid="{00000000-0002-0000-05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500-000004000000}">
      <formula1>10</formula1>
    </dataValidation>
    <dataValidation type="list" allowBlank="1" showInputMessage="1" showErrorMessage="1" sqref="AD41:AH41" xr:uid="{00000000-0002-0000-0500-000005000000}">
      <formula1>INDIRECT(BF1)</formula1>
    </dataValidation>
    <dataValidation type="list" allowBlank="1" showInputMessage="1" showErrorMessage="1" sqref="AL41:AP41" xr:uid="{00000000-0002-0000-0500-000006000000}">
      <formula1>INDIRECT(BF1)</formula1>
    </dataValidation>
    <dataValidation type="whole" operator="greaterThanOrEqual" allowBlank="1" showInputMessage="1" showErrorMessage="1" prompt="要件を満たす職員数を記入してください。" sqref="AG37:AH37 AO37:AP37" xr:uid="{00000000-0002-0000-0500-000007000000}">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8000000}">
          <x14:formula1>
            <xm:f>【参考】数式用3!$A$3:$A$49</xm:f>
          </x14:formula1>
          <xm:sqref>J5:L5</xm:sqref>
        </x14:dataValidation>
        <x14:dataValidation type="list" allowBlank="1" showInputMessage="1" showErrorMessage="1" xr:uid="{00000000-0002-0000-0500-000009000000}">
          <x14:formula1>
            <xm:f>【参考】数式用!$I$4:$J$4</xm:f>
          </x14:formula1>
          <xm:sqref>L9</xm:sqref>
        </x14:dataValidation>
        <x14:dataValidation type="list" allowBlank="1" showInputMessage="1" showErrorMessage="1" xr:uid="{00000000-0002-0000-0500-00000A000000}">
          <x14:formula1>
            <xm:f>【参考】数式用!$F$4:$H$4</xm:f>
          </x14:formula1>
          <xm:sqref>G9</xm:sqref>
        </x14:dataValidation>
        <x14:dataValidation type="list" allowBlank="1" showInputMessage="1" showErrorMessage="1" xr:uid="{00000000-0002-0000-0500-00000B000000}">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2410</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4"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4"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170">
        <f>IF(AND(F15&lt;&gt;4,F15&lt;&gt;5),0,IF(AU8="○",1,3))</f>
        <v>3</v>
      </c>
      <c r="AI58" s="253"/>
      <c r="AJ58" s="249"/>
      <c r="AK58" s="1124" t="s">
        <v>2199</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170">
        <f>IF(AND(F15&lt;&gt;4,F15&lt;&gt;5),0,IF(AV8="○",1,3))</f>
        <v>3</v>
      </c>
      <c r="AI59" s="253"/>
      <c r="AJ59" s="249"/>
      <c r="AK59" s="1124" t="s">
        <v>2200</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170">
        <f>IF(AND(F15&lt;&gt;4,F15&lt;&gt;5),0,IF(AW8="○",1,3))</f>
        <v>3</v>
      </c>
      <c r="AI60" s="253"/>
      <c r="AJ60" s="249"/>
      <c r="AK60" s="1124" t="s">
        <v>2201</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170">
        <f>IF(AND(F15&lt;&gt;4,F15&lt;&gt;5),0,IF(AX8="○",1,2))</f>
        <v>2</v>
      </c>
      <c r="AI61" s="253"/>
      <c r="AJ61" s="249"/>
      <c r="AK61" s="1124" t="s">
        <v>2202</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170">
        <f>IF(AND(F15&lt;&gt;4,F15&lt;&gt;5),0,IF(AY8="○",1,2))</f>
        <v>2</v>
      </c>
      <c r="AI62" s="253"/>
      <c r="AJ62" s="249"/>
      <c r="AK62" s="1124" t="s">
        <v>2203</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00000000-0002-0000-0600-000000000000}">
      <formula1>0</formula1>
    </dataValidation>
    <dataValidation type="list" allowBlank="1" showInputMessage="1" showErrorMessage="1" sqref="AL41:AP41" xr:uid="{00000000-0002-0000-0600-000001000000}">
      <formula1>INDIRECT(BF1)</formula1>
    </dataValidation>
    <dataValidation type="list" allowBlank="1" showInputMessage="1" showErrorMessage="1" sqref="AD41:AH41" xr:uid="{00000000-0002-0000-0600-000002000000}">
      <formula1>INDIRECT(BF1)</formula1>
    </dataValidation>
    <dataValidation type="textLength" operator="equal" allowBlank="1" showInputMessage="1" showErrorMessage="1" error="10桁の介護保険事業所番号を入力してください。_x000a_（桁数が異なるとエラーになります）" sqref="B5:F5" xr:uid="{00000000-0002-0000-0600-000003000000}">
      <formula1>10</formula1>
    </dataValidation>
    <dataValidation type="list" allowBlank="1" showInputMessage="1" showErrorMessage="1" sqref="K15:K16 D15:D16" xr:uid="{00000000-0002-0000-0600-000004000000}">
      <formula1>"6,7"</formula1>
    </dataValidation>
    <dataValidation type="list" allowBlank="1" showInputMessage="1" showErrorMessage="1" sqref="M15:M16" xr:uid="{00000000-0002-0000-0600-000005000000}">
      <formula1>"1,2,3,6,7,8,9,10,11,12"</formula1>
    </dataValidation>
    <dataValidation type="list" allowBlank="1" showInputMessage="1" showErrorMessage="1" sqref="M5:O5" xr:uid="{00000000-0002-0000-0600-000006000000}">
      <formula1>INDIRECT(J5)</formula1>
    </dataValidation>
    <dataValidation type="list" allowBlank="1" showInputMessage="1" showErrorMessage="1" sqref="Y5" xr:uid="{00000000-0002-0000-0600-000007000000}">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600-000008000000}">
          <x14:formula1>
            <xm:f>【参考】数式用!$B$4:$E$4</xm:f>
          </x14:formula1>
          <xm:sqref>B9:F9</xm:sqref>
        </x14:dataValidation>
        <x14:dataValidation type="list" allowBlank="1" showInputMessage="1" showErrorMessage="1" xr:uid="{00000000-0002-0000-0600-000009000000}">
          <x14:formula1>
            <xm:f>【参考】数式用!$F$4:$H$4</xm:f>
          </x14:formula1>
          <xm:sqref>G9</xm:sqref>
        </x14:dataValidation>
        <x14:dataValidation type="list" allowBlank="1" showInputMessage="1" showErrorMessage="1" xr:uid="{00000000-0002-0000-0600-00000A000000}">
          <x14:formula1>
            <xm:f>【参考】数式用!$I$4:$J$4</xm:f>
          </x14:formula1>
          <xm:sqref>L9</xm:sqref>
        </x14:dataValidation>
        <x14:dataValidation type="list" allowBlank="1" showInputMessage="1" showErrorMessage="1" xr:uid="{00000000-0002-0000-0600-00000B000000}">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2411</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170">
        <f>IF(AND(F15&lt;&gt;4,F15&lt;&gt;5),0,IF(AU8="○",1,3))</f>
        <v>3</v>
      </c>
      <c r="AI58" s="253"/>
      <c r="AJ58" s="249"/>
      <c r="AK58" s="1124" t="s">
        <v>2199</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170">
        <f>IF(AND(F15&lt;&gt;4,F15&lt;&gt;5),0,IF(AV8="○",1,3))</f>
        <v>3</v>
      </c>
      <c r="AI59" s="253"/>
      <c r="AJ59" s="249"/>
      <c r="AK59" s="1124" t="s">
        <v>2200</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170">
        <f>IF(AND(F15&lt;&gt;4,F15&lt;&gt;5),0,IF(AW8="○",1,3))</f>
        <v>3</v>
      </c>
      <c r="AI60" s="253"/>
      <c r="AJ60" s="249"/>
      <c r="AK60" s="1124" t="s">
        <v>2201</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170">
        <f>IF(AND(F15&lt;&gt;4,F15&lt;&gt;5),0,IF(AX8="○",1,2))</f>
        <v>2</v>
      </c>
      <c r="AI61" s="253"/>
      <c r="AJ61" s="249"/>
      <c r="AK61" s="1124" t="s">
        <v>2202</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170">
        <f>IF(AND(F15&lt;&gt;4,F15&lt;&gt;5),0,IF(AY8="○",1,2))</f>
        <v>2</v>
      </c>
      <c r="AI62" s="253"/>
      <c r="AJ62" s="249"/>
      <c r="AK62" s="1124" t="s">
        <v>2203</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00000000-0002-0000-0700-000000000000}">
      <formula1>サービス名</formula1>
    </dataValidation>
    <dataValidation type="list" allowBlank="1" showInputMessage="1" showErrorMessage="1" sqref="M5:O5" xr:uid="{00000000-0002-0000-0700-000001000000}">
      <formula1>INDIRECT(J5)</formula1>
    </dataValidation>
    <dataValidation type="list" allowBlank="1" showInputMessage="1" showErrorMessage="1" sqref="M15:M16" xr:uid="{00000000-0002-0000-0700-000002000000}">
      <formula1>"1,2,3,6,7,8,9,10,11,12"</formula1>
    </dataValidation>
    <dataValidation type="list" allowBlank="1" showInputMessage="1" showErrorMessage="1" sqref="K15:K16 D15:D16" xr:uid="{00000000-0002-0000-07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700-000004000000}">
      <formula1>10</formula1>
    </dataValidation>
    <dataValidation type="list" allowBlank="1" showInputMessage="1" showErrorMessage="1" sqref="AD41:AH41" xr:uid="{00000000-0002-0000-0700-000005000000}">
      <formula1>INDIRECT(BF1)</formula1>
    </dataValidation>
    <dataValidation type="list" allowBlank="1" showInputMessage="1" showErrorMessage="1" sqref="AL41:AP41" xr:uid="{00000000-0002-0000-0700-000006000000}">
      <formula1>INDIRECT(BF1)</formula1>
    </dataValidation>
    <dataValidation type="whole" operator="greaterThanOrEqual" allowBlank="1" showInputMessage="1" showErrorMessage="1" prompt="要件を満たす職員数を記入してください。" sqref="AG37:AH37 AO37:AP37" xr:uid="{00000000-0002-0000-0700-000007000000}">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700-000008000000}">
          <x14:formula1>
            <xm:f>【参考】数式用3!$A$3:$A$49</xm:f>
          </x14:formula1>
          <xm:sqref>J5:L5</xm:sqref>
        </x14:dataValidation>
        <x14:dataValidation type="list" allowBlank="1" showInputMessage="1" showErrorMessage="1" xr:uid="{00000000-0002-0000-0700-000009000000}">
          <x14:formula1>
            <xm:f>【参考】数式用!$I$4:$J$4</xm:f>
          </x14:formula1>
          <xm:sqref>L9</xm:sqref>
        </x14:dataValidation>
        <x14:dataValidation type="list" allowBlank="1" showInputMessage="1" showErrorMessage="1" xr:uid="{00000000-0002-0000-0700-00000A000000}">
          <x14:formula1>
            <xm:f>【参考】数式用!$F$4:$H$4</xm:f>
          </x14:formula1>
          <xm:sqref>G9</xm:sqref>
        </x14:dataValidation>
        <x14:dataValidation type="list" allowBlank="1" showInputMessage="1" showErrorMessage="1" xr:uid="{00000000-0002-0000-0700-00000B000000}">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2412</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170">
        <f>IF(AND(F15&lt;&gt;4,F15&lt;&gt;5),0,IF(AU8="○",1,3))</f>
        <v>3</v>
      </c>
      <c r="AI58" s="253"/>
      <c r="AJ58" s="249"/>
      <c r="AK58" s="1124" t="s">
        <v>2199</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D58" s="251"/>
      <c r="BF58" s="251"/>
      <c r="BG58" s="251"/>
      <c r="BH58" s="251"/>
      <c r="BI58" s="251"/>
      <c r="BJ58" s="251"/>
      <c r="BK58" s="251"/>
      <c r="BL58" s="251"/>
      <c r="BM58" s="251"/>
      <c r="BN58" s="251"/>
      <c r="BO58" s="251"/>
      <c r="BP58" s="251"/>
      <c r="BQ58" s="251"/>
      <c r="BR58" s="251"/>
      <c r="BS58" s="251"/>
      <c r="BT58" s="251"/>
      <c r="BV58" s="254"/>
    </row>
    <row r="59" spans="2:82"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170">
        <f>IF(AND(F15&lt;&gt;4,F15&lt;&gt;5),0,IF(AV8="○",1,3))</f>
        <v>3</v>
      </c>
      <c r="AI59" s="253"/>
      <c r="AJ59" s="249"/>
      <c r="AK59" s="1124" t="s">
        <v>2200</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D59" s="251"/>
      <c r="BF59" s="251"/>
      <c r="BG59" s="251"/>
      <c r="BH59" s="251"/>
      <c r="BI59" s="251"/>
      <c r="BJ59" s="251"/>
      <c r="BK59" s="251"/>
      <c r="BL59" s="251"/>
      <c r="BM59" s="251"/>
      <c r="BN59" s="251"/>
      <c r="BO59" s="251"/>
      <c r="BP59" s="251"/>
      <c r="BQ59" s="251"/>
      <c r="BR59" s="251"/>
      <c r="BS59" s="251"/>
      <c r="BT59" s="251"/>
      <c r="BV59" s="254"/>
    </row>
    <row r="60" spans="2:82"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170">
        <f>IF(AND(F15&lt;&gt;4,F15&lt;&gt;5),0,IF(AW8="○",1,3))</f>
        <v>3</v>
      </c>
      <c r="AI60" s="253"/>
      <c r="AJ60" s="249"/>
      <c r="AK60" s="1124" t="s">
        <v>2201</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170">
        <f>IF(AND(F15&lt;&gt;4,F15&lt;&gt;5),0,IF(AX8="○",1,2))</f>
        <v>2</v>
      </c>
      <c r="AI61" s="253"/>
      <c r="AJ61" s="249"/>
      <c r="AK61" s="1124" t="s">
        <v>2202</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170">
        <f>IF(AND(F15&lt;&gt;4,F15&lt;&gt;5),0,IF(AY8="○",1,2))</f>
        <v>2</v>
      </c>
      <c r="AI62" s="253"/>
      <c r="AJ62" s="249"/>
      <c r="AK62" s="1124" t="s">
        <v>2203</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00000000-0002-0000-0800-000000000000}">
      <formula1>0</formula1>
    </dataValidation>
    <dataValidation type="list" allowBlank="1" showInputMessage="1" showErrorMessage="1" sqref="AL41:AP41" xr:uid="{00000000-0002-0000-0800-000001000000}">
      <formula1>INDIRECT(BF1)</formula1>
    </dataValidation>
    <dataValidation type="list" allowBlank="1" showInputMessage="1" showErrorMessage="1" sqref="AD41:AH41" xr:uid="{00000000-0002-0000-0800-000002000000}">
      <formula1>INDIRECT(BF1)</formula1>
    </dataValidation>
    <dataValidation type="textLength" operator="equal" allowBlank="1" showInputMessage="1" showErrorMessage="1" error="10桁の介護保険事業所番号を入力してください。_x000a_（桁数が異なるとエラーになります）" sqref="B5:F5" xr:uid="{00000000-0002-0000-0800-000003000000}">
      <formula1>10</formula1>
    </dataValidation>
    <dataValidation type="list" allowBlank="1" showInputMessage="1" showErrorMessage="1" sqref="K15:K16 D15:D16" xr:uid="{00000000-0002-0000-0800-000004000000}">
      <formula1>"6,7"</formula1>
    </dataValidation>
    <dataValidation type="list" allowBlank="1" showInputMessage="1" showErrorMessage="1" sqref="M15:M16" xr:uid="{00000000-0002-0000-0800-000005000000}">
      <formula1>"1,2,3,6,7,8,9,10,11,12"</formula1>
    </dataValidation>
    <dataValidation type="list" allowBlank="1" showInputMessage="1" showErrorMessage="1" sqref="M5:O5" xr:uid="{00000000-0002-0000-0800-000006000000}">
      <formula1>INDIRECT(J5)</formula1>
    </dataValidation>
    <dataValidation type="list" allowBlank="1" showInputMessage="1" showErrorMessage="1" sqref="Y5" xr:uid="{00000000-0002-0000-0800-000007000000}">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800-000008000000}">
          <x14:formula1>
            <xm:f>【参考】数式用!$B$4:$E$4</xm:f>
          </x14:formula1>
          <xm:sqref>B9:F9</xm:sqref>
        </x14:dataValidation>
        <x14:dataValidation type="list" allowBlank="1" showInputMessage="1" showErrorMessage="1" xr:uid="{00000000-0002-0000-0800-000009000000}">
          <x14:formula1>
            <xm:f>【参考】数式用!$F$4:$H$4</xm:f>
          </x14:formula1>
          <xm:sqref>G9</xm:sqref>
        </x14:dataValidation>
        <x14:dataValidation type="list" allowBlank="1" showInputMessage="1" showErrorMessage="1" xr:uid="{00000000-0002-0000-0800-00000A000000}">
          <x14:formula1>
            <xm:f>【参考】数式用!$I$4:$J$4</xm:f>
          </x14:formula1>
          <xm:sqref>L9</xm:sqref>
        </x14:dataValidation>
        <x14:dataValidation type="list" allowBlank="1" showInputMessage="1" showErrorMessage="1" xr:uid="{00000000-0002-0000-0800-00000B00000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芳賀 真理</dc:creator>
  <cp:lastModifiedBy>小久保　隆佳</cp:lastModifiedBy>
  <cp:lastPrinted>2024-03-11T13:42:51Z</cp:lastPrinted>
  <dcterms:created xsi:type="dcterms:W3CDTF">2015-06-05T18:19:34Z</dcterms:created>
  <dcterms:modified xsi:type="dcterms:W3CDTF">2024-03-26T01:11:45Z</dcterms:modified>
</cp:coreProperties>
</file>